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https://d.docs.live.net/eaee088d8a6a65d6/Desktop/PUCV/1. Empresas/carabineros/DIPLOMADO EN DERECHOS DE LOS NIÑOS^J NIÑAS Y ADOLESCENTES PARA PERSONAL DE ORDEN Y SEGURIDAD Y CONTRATADO POR RESOLUCIÓN DE CARABINEROS DE CHILE/"/>
    </mc:Choice>
  </mc:AlternateContent>
  <xr:revisionPtr revIDLastSave="23" documentId="8_{0AAF1A02-6410-4FF2-A3F0-F1ADFA40DDB9}" xr6:coauthVersionLast="47" xr6:coauthVersionMax="47" xr10:uidLastSave="{B8341F62-5C94-4CB0-B55D-B279CE886F58}"/>
  <bookViews>
    <workbookView xWindow="29640" yWindow="615" windowWidth="22905" windowHeight="10920" xr2:uid="{00000000-000D-0000-FFFF-FFFF00000000}"/>
  </bookViews>
  <sheets>
    <sheet name="Presupuest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2dTNSYX8w0UwkhiGlpykGJCRqQWHZZLexe8NurCIuKY="/>
    </ext>
  </extLst>
</workbook>
</file>

<file path=xl/calcChain.xml><?xml version="1.0" encoding="utf-8"?>
<calcChain xmlns="http://schemas.openxmlformats.org/spreadsheetml/2006/main">
  <c r="I17" i="1" l="1"/>
  <c r="I16" i="1"/>
  <c r="I15" i="1"/>
  <c r="H46" i="1"/>
  <c r="I18" i="1"/>
  <c r="I19" i="1"/>
  <c r="I14" i="1"/>
  <c r="I20" i="1" l="1"/>
  <c r="H43" i="1"/>
  <c r="I39" i="1"/>
  <c r="I37" i="1"/>
  <c r="I36" i="1"/>
  <c r="I34" i="1"/>
  <c r="I27" i="1"/>
  <c r="I23" i="1" l="1"/>
  <c r="I40" i="1"/>
  <c r="I41" i="1" l="1"/>
  <c r="I42" i="1" s="1"/>
  <c r="H44" i="1" l="1"/>
  <c r="H47" i="1" s="1"/>
  <c r="F47" i="1" s="1"/>
  <c r="F4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7" authorId="0" shapeId="0" xr:uid="{00000000-0006-0000-0000-000002000000}">
      <text>
        <r>
          <rPr>
            <sz val="12"/>
            <color theme="1"/>
            <rFont val="Calibri"/>
            <family val="2"/>
            <scheme val="minor"/>
          </rPr>
          <t>======
ID#AAABZFCWfyU
Danilo Avalos    (2024-11-25 21:02:46)
RM
Regiones
LATAM</t>
        </r>
      </text>
    </comment>
    <comment ref="F7" authorId="0" shapeId="0" xr:uid="{00000000-0006-0000-0000-000003000000}">
      <text>
        <r>
          <rPr>
            <sz val="12"/>
            <color theme="1"/>
            <rFont val="Calibri"/>
            <family val="2"/>
            <scheme val="minor"/>
          </rPr>
          <t>======
ID#AAABZFCWfyY
Danilo Avalos    (2024-11-25 21:02:46)
RM
Regiones
LATAM</t>
        </r>
      </text>
    </comment>
    <comment ref="D36" authorId="0" shapeId="0" xr:uid="{00000000-0006-0000-0000-000004000000}">
      <text>
        <r>
          <rPr>
            <sz val="12"/>
            <color theme="1"/>
            <rFont val="Calibri"/>
            <family val="2"/>
            <scheme val="minor"/>
          </rPr>
          <t>======
ID#AAABZFCWfyE
Usuario    (2024-11-25 21:02:46)
https://articulo.mercadolibre.cl/MLC-637940769-agua-benedictino-500-cc-sin-gas-pack-12-botellas-_JM?matt_tool=35115214&amp;matt_word=&amp;matt_source=google&amp;matt_campaign_id=14572403968&amp;matt_ad_group_id=126603518773&amp;matt_match_type=&amp;matt_network=g&amp;matt_device=c&amp;matt_creative=544459181486&amp;matt_keyword=&amp;matt_ad_position=&amp;matt_ad_type=pla&amp;matt_merchant_id=266046488&amp;matt_product_id=MLC637940769&amp;matt_product_partition_id=1944806289800&amp;matt_target_id=pla-1944806289800&amp;cq_src=google_ads&amp;cq_cmp=14572403968&amp;cq_net=g&amp;cq_plt=gp&amp;cq_med=pla&amp;gad_source=4&amp;gclid=CjwKCAjw2dG1BhB4EiwA998cqGp9JbnRbSyInmfFvsYwdNuZGLdllrt4Zf6cPhqt8hvvehBTdaFTZBoCWyAQAvD_BwE</t>
        </r>
      </text>
    </comment>
    <comment ref="D37" authorId="0" shapeId="0" xr:uid="{00000000-0006-0000-0000-000001000000}">
      <text>
        <r>
          <rPr>
            <sz val="12"/>
            <color theme="1"/>
            <rFont val="Calibri"/>
            <family val="2"/>
            <scheme val="minor"/>
          </rPr>
          <t>======
ID#AAABZFCWfyc
Usuario    (2024-11-25 21:02:46)
https://www.confiterialamundial.cl/catalogo/promociones/cyberday/bombon-bon-o-bon-chocolate-leche-display-30-unidades/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hbcUFbKJ5d61WFBA7cx+Twk+Kfw=="/>
    </ext>
  </extLst>
</comments>
</file>

<file path=xl/sharedStrings.xml><?xml version="1.0" encoding="utf-8"?>
<sst xmlns="http://schemas.openxmlformats.org/spreadsheetml/2006/main" count="89" uniqueCount="69">
  <si>
    <t>PRESUPUESTO PUCV - F.M.C</t>
  </si>
  <si>
    <t>CECO:</t>
  </si>
  <si>
    <t xml:space="preserve">Nota: </t>
  </si>
  <si>
    <t>Nombre y tipo del Programa:</t>
  </si>
  <si>
    <t>Tipo de Programa:</t>
  </si>
  <si>
    <t>Cliente (Nombre - Nuevo):</t>
  </si>
  <si>
    <t>Nuevo</t>
  </si>
  <si>
    <t>Zona-Ciudad-País / Fecha Inicio - Término</t>
  </si>
  <si>
    <t>Consultor:</t>
  </si>
  <si>
    <t>Camila Grez</t>
  </si>
  <si>
    <t>Fecha:</t>
  </si>
  <si>
    <t>VALOR PROYECTO</t>
  </si>
  <si>
    <t>Valor UF</t>
  </si>
  <si>
    <t>Hrs/curso:</t>
  </si>
  <si>
    <t>Nº Total Alumnos:</t>
  </si>
  <si>
    <t>ITEN 1: COSTO DE ACADEMICOS Y DOCENCIA</t>
  </si>
  <si>
    <t xml:space="preserve">PERSONAL </t>
  </si>
  <si>
    <t>UF X HORA</t>
  </si>
  <si>
    <t xml:space="preserve">HORAS </t>
  </si>
  <si>
    <t>VIATICOS</t>
  </si>
  <si>
    <t>VALORES TOTALES</t>
  </si>
  <si>
    <t>EXT</t>
  </si>
  <si>
    <t>TOTAL ITEM 1</t>
  </si>
  <si>
    <t>ITEM 2: MATERIALES DE CLASES</t>
  </si>
  <si>
    <t>CANTIDAD</t>
  </si>
  <si>
    <t>DESCRIPCIÓN</t>
  </si>
  <si>
    <t>VALORES</t>
  </si>
  <si>
    <t>TOTAL ITEM 4</t>
  </si>
  <si>
    <t>ITEM 3:  SALAS  Y COFFE</t>
  </si>
  <si>
    <t>Sala</t>
  </si>
  <si>
    <t>Sala PUCV</t>
  </si>
  <si>
    <t xml:space="preserve">Coffe </t>
  </si>
  <si>
    <t>Inicio y término</t>
  </si>
  <si>
    <t>ITEM 4:COSTO KIFK OFF / COSTO CEREMONIA</t>
  </si>
  <si>
    <t>Maestro de Ceremónia</t>
  </si>
  <si>
    <t>Envíos</t>
  </si>
  <si>
    <t>envios a empresa (certificados)</t>
  </si>
  <si>
    <t>Asiste de Ceremonia</t>
  </si>
  <si>
    <t>Fotógrafo</t>
  </si>
  <si>
    <t>Auditorio / Sala</t>
  </si>
  <si>
    <t xml:space="preserve">Ceremonia </t>
  </si>
  <si>
    <t>ITEM 5: OTROS COSTOS</t>
  </si>
  <si>
    <t>Set Botellas de Agua</t>
  </si>
  <si>
    <t>Pack de 12 botellas</t>
  </si>
  <si>
    <t>Viajes</t>
  </si>
  <si>
    <t>Viaje equipo grabación</t>
  </si>
  <si>
    <t>Tutor</t>
  </si>
  <si>
    <t>Certificados</t>
  </si>
  <si>
    <t>TOTAL ITEM 5</t>
  </si>
  <si>
    <t>Total Gastos</t>
  </si>
  <si>
    <t>Flujo Bruto (Utilidad Bruta)</t>
  </si>
  <si>
    <t>Royalty: PUCV</t>
  </si>
  <si>
    <t>Flujo Neto (Formación Continua)</t>
  </si>
  <si>
    <t>Otro Overhead</t>
  </si>
  <si>
    <t>Comisión consultor</t>
  </si>
  <si>
    <t xml:space="preserve">UTILIDAD FINAL: </t>
  </si>
  <si>
    <t>digitales</t>
  </si>
  <si>
    <t>Carabineros</t>
  </si>
  <si>
    <t>Diseñador de Contenido -  Ana Cuadros</t>
  </si>
  <si>
    <t>Diseñador de Contenido - Pedro Toledo</t>
  </si>
  <si>
    <t>Diseñador de Contenido - Svenka Arensburg</t>
  </si>
  <si>
    <t>Clases Vía Zoom - Ana Cuadros</t>
  </si>
  <si>
    <t>Clases Vía Zoom - Pedro Toledo</t>
  </si>
  <si>
    <t>Clases Vía Zoom - Svenka Arensburg</t>
  </si>
  <si>
    <t>DIPLOMADO EN DERECHOS DE LOS NIÑOS, NIÑAS Y ADOLESCENTES PARA PERSONAL DE ORDEN Y SEGURIDAD Y CONTRATADO POR RESOLUCIÓN DE CARABINEROS DE CHILE</t>
  </si>
  <si>
    <t>Diplomado</t>
  </si>
  <si>
    <t>Valor proyecto Sincrónico + Asincrónico</t>
  </si>
  <si>
    <t>Diseño - Coordinación</t>
  </si>
  <si>
    <t>Valor interno Formación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</si>
</sst>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$&quot;* #,##0.00_ ;_ &quot;$&quot;* \-#,##0.00_ ;_ &quot;$&quot;* &quot;-&quot;??_ ;_ @_ "/>
    <numFmt numFmtId="164" formatCode="d/m/yyyy"/>
    <numFmt numFmtId="165" formatCode="_-&quot;$&quot;* #,##0_-;\-&quot;$&quot;* #,##0_-;_-&quot;$&quot;* &quot;-&quot;_-;_-@"/>
    <numFmt numFmtId="166" formatCode="_-&quot;$&quot;* #,##0.00_-;\-&quot;$&quot;* #,##0.00_-;_-&quot;$&quot;* &quot;-&quot;_-;_-@"/>
  </numFmts>
  <fonts count="20" x14ac:knownFonts="1">
    <font>
      <sz val="12"/>
      <color theme="1"/>
      <name val="Calibri"/>
      <scheme val="minor"/>
    </font>
    <font>
      <sz val="48"/>
      <color theme="1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b/>
      <sz val="22"/>
      <color rgb="FF000000"/>
      <name val="Calibri"/>
      <family val="2"/>
    </font>
    <font>
      <b/>
      <sz val="20"/>
      <color theme="1"/>
      <name val="Calibri"/>
      <family val="2"/>
    </font>
    <font>
      <b/>
      <sz val="24"/>
      <color rgb="FF000000"/>
      <name val="Calibri"/>
      <family val="2"/>
    </font>
    <font>
      <b/>
      <sz val="24"/>
      <color theme="1"/>
      <name val="Calibri"/>
      <family val="2"/>
    </font>
    <font>
      <sz val="22"/>
      <color rgb="FF000000"/>
      <name val="Calibri"/>
      <family val="2"/>
    </font>
    <font>
      <b/>
      <sz val="20"/>
      <color rgb="FF000000"/>
      <name val="Calibri"/>
      <family val="2"/>
    </font>
    <font>
      <b/>
      <sz val="14"/>
      <color rgb="FF000000"/>
      <name val="Calibri"/>
      <family val="2"/>
    </font>
    <font>
      <sz val="20"/>
      <color rgb="FF000000"/>
      <name val="Calibri"/>
      <family val="2"/>
    </font>
    <font>
      <b/>
      <sz val="18"/>
      <color theme="1"/>
      <name val="Calibri"/>
      <family val="2"/>
    </font>
    <font>
      <b/>
      <sz val="18"/>
      <color rgb="FF000000"/>
      <name val="Calibri"/>
      <family val="2"/>
    </font>
    <font>
      <sz val="20"/>
      <color theme="1"/>
      <name val="Calibri"/>
      <family val="2"/>
    </font>
    <font>
      <sz val="18"/>
      <color theme="1"/>
      <name val="Calibri"/>
      <family val="2"/>
    </font>
    <font>
      <b/>
      <sz val="26"/>
      <color theme="1"/>
      <name val="Calibri"/>
      <family val="2"/>
    </font>
    <font>
      <b/>
      <sz val="22"/>
      <color theme="1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rgb="FFDBE5F1"/>
        <bgColor rgb="FFDBE5F1"/>
      </patternFill>
    </fill>
    <fill>
      <patternFill patternType="solid">
        <fgColor rgb="FFFFFF00"/>
        <bgColor rgb="FFFFFF00"/>
      </patternFill>
    </fill>
    <fill>
      <patternFill patternType="solid">
        <fgColor rgb="FFF2DBDB"/>
        <bgColor rgb="FFF2DBDB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EAF1DD"/>
        <bgColor rgb="FFEAF1DD"/>
      </patternFill>
    </fill>
  </fills>
  <borders count="7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 applyFont="1" applyAlignment="1"/>
    <xf numFmtId="0" fontId="3" fillId="0" borderId="0" xfId="0" applyFont="1"/>
    <xf numFmtId="38" fontId="4" fillId="3" borderId="4" xfId="0" applyNumberFormat="1" applyFont="1" applyFill="1" applyBorder="1" applyAlignment="1">
      <alignment vertical="center" wrapText="1"/>
    </xf>
    <xf numFmtId="38" fontId="4" fillId="3" borderId="9" xfId="0" applyNumberFormat="1" applyFont="1" applyFill="1" applyBorder="1" applyAlignment="1">
      <alignment vertical="center"/>
    </xf>
    <xf numFmtId="38" fontId="5" fillId="0" borderId="16" xfId="0" applyNumberFormat="1" applyFont="1" applyBorder="1" applyAlignment="1">
      <alignment horizontal="left" vertical="center"/>
    </xf>
    <xf numFmtId="38" fontId="4" fillId="3" borderId="9" xfId="0" applyNumberFormat="1" applyFont="1" applyFill="1" applyBorder="1" applyAlignment="1">
      <alignment vertical="center" wrapText="1"/>
    </xf>
    <xf numFmtId="0" fontId="4" fillId="3" borderId="9" xfId="0" applyFont="1" applyFill="1" applyBorder="1"/>
    <xf numFmtId="0" fontId="6" fillId="5" borderId="21" xfId="0" applyFont="1" applyFill="1" applyBorder="1"/>
    <xf numFmtId="165" fontId="7" fillId="5" borderId="22" xfId="0" applyNumberFormat="1" applyFont="1" applyFill="1" applyBorder="1" applyAlignment="1">
      <alignment horizontal="left" vertical="center"/>
    </xf>
    <xf numFmtId="0" fontId="8" fillId="3" borderId="23" xfId="0" applyFont="1" applyFill="1" applyBorder="1"/>
    <xf numFmtId="164" fontId="5" fillId="0" borderId="24" xfId="0" applyNumberFormat="1" applyFont="1" applyBorder="1" applyAlignment="1">
      <alignment horizontal="left" vertical="center"/>
    </xf>
    <xf numFmtId="44" fontId="3" fillId="0" borderId="0" xfId="0" applyNumberFormat="1" applyFont="1"/>
    <xf numFmtId="0" fontId="4" fillId="3" borderId="25" xfId="0" applyFont="1" applyFill="1" applyBorder="1"/>
    <xf numFmtId="0" fontId="8" fillId="3" borderId="28" xfId="0" applyFont="1" applyFill="1" applyBorder="1"/>
    <xf numFmtId="164" fontId="5" fillId="0" borderId="29" xfId="0" applyNumberFormat="1" applyFont="1" applyBorder="1" applyAlignment="1">
      <alignment horizontal="left" vertical="center"/>
    </xf>
    <xf numFmtId="0" fontId="9" fillId="4" borderId="30" xfId="0" applyFont="1" applyFill="1" applyBorder="1"/>
    <xf numFmtId="0" fontId="9" fillId="6" borderId="31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8" fillId="3" borderId="33" xfId="0" applyFont="1" applyFill="1" applyBorder="1"/>
    <xf numFmtId="0" fontId="10" fillId="3" borderId="34" xfId="0" applyFont="1" applyFill="1" applyBorder="1" applyAlignment="1">
      <alignment horizontal="center"/>
    </xf>
    <xf numFmtId="0" fontId="8" fillId="3" borderId="34" xfId="0" applyFont="1" applyFill="1" applyBorder="1" applyAlignment="1">
      <alignment horizontal="center" vertical="center"/>
    </xf>
    <xf numFmtId="165" fontId="11" fillId="3" borderId="34" xfId="0" applyNumberFormat="1" applyFont="1" applyFill="1" applyBorder="1" applyAlignment="1">
      <alignment horizontal="center"/>
    </xf>
    <xf numFmtId="165" fontId="11" fillId="3" borderId="24" xfId="0" applyNumberFormat="1" applyFont="1" applyFill="1" applyBorder="1" applyAlignment="1">
      <alignment horizontal="center"/>
    </xf>
    <xf numFmtId="165" fontId="9" fillId="7" borderId="38" xfId="0" applyNumberFormat="1" applyFont="1" applyFill="1" applyBorder="1" applyAlignment="1">
      <alignment horizontal="center"/>
    </xf>
    <xf numFmtId="0" fontId="8" fillId="3" borderId="41" xfId="0" applyFont="1" applyFill="1" applyBorder="1"/>
    <xf numFmtId="165" fontId="11" fillId="3" borderId="42" xfId="0" applyNumberFormat="1" applyFont="1" applyFill="1" applyBorder="1" applyAlignment="1">
      <alignment horizontal="center"/>
    </xf>
    <xf numFmtId="165" fontId="11" fillId="3" borderId="38" xfId="0" applyNumberFormat="1" applyFont="1" applyFill="1" applyBorder="1" applyAlignment="1">
      <alignment horizontal="center"/>
    </xf>
    <xf numFmtId="38" fontId="12" fillId="3" borderId="42" xfId="0" applyNumberFormat="1" applyFont="1" applyFill="1" applyBorder="1" applyAlignment="1">
      <alignment horizontal="center"/>
    </xf>
    <xf numFmtId="0" fontId="13" fillId="6" borderId="31" xfId="0" applyFont="1" applyFill="1" applyBorder="1" applyAlignment="1">
      <alignment horizontal="center" vertical="center"/>
    </xf>
    <xf numFmtId="0" fontId="13" fillId="4" borderId="32" xfId="0" applyFont="1" applyFill="1" applyBorder="1" applyAlignment="1">
      <alignment horizontal="center" vertical="center"/>
    </xf>
    <xf numFmtId="0" fontId="12" fillId="3" borderId="34" xfId="0" applyFont="1" applyFill="1" applyBorder="1" applyAlignment="1">
      <alignment horizontal="center"/>
    </xf>
    <xf numFmtId="0" fontId="14" fillId="0" borderId="0" xfId="0" applyFont="1"/>
    <xf numFmtId="0" fontId="12" fillId="3" borderId="42" xfId="0" applyFont="1" applyFill="1" applyBorder="1" applyAlignment="1">
      <alignment horizontal="center"/>
    </xf>
    <xf numFmtId="0" fontId="13" fillId="4" borderId="45" xfId="0" applyFont="1" applyFill="1" applyBorder="1" applyAlignment="1">
      <alignment horizontal="center" vertical="center"/>
    </xf>
    <xf numFmtId="165" fontId="11" fillId="3" borderId="46" xfId="0" applyNumberFormat="1" applyFont="1" applyFill="1" applyBorder="1" applyAlignment="1">
      <alignment horizontal="center"/>
    </xf>
    <xf numFmtId="0" fontId="15" fillId="3" borderId="46" xfId="0" applyFont="1" applyFill="1" applyBorder="1" applyAlignment="1">
      <alignment horizontal="left"/>
    </xf>
    <xf numFmtId="0" fontId="15" fillId="3" borderId="23" xfId="0" applyFont="1" applyFill="1" applyBorder="1" applyAlignment="1">
      <alignment horizontal="left"/>
    </xf>
    <xf numFmtId="165" fontId="11" fillId="3" borderId="47" xfId="0" applyNumberFormat="1" applyFont="1" applyFill="1" applyBorder="1" applyAlignment="1">
      <alignment horizontal="center"/>
    </xf>
    <xf numFmtId="165" fontId="11" fillId="3" borderId="28" xfId="0" applyNumberFormat="1" applyFont="1" applyFill="1" applyBorder="1" applyAlignment="1">
      <alignment horizontal="center"/>
    </xf>
    <xf numFmtId="0" fontId="13" fillId="4" borderId="31" xfId="0" applyFont="1" applyFill="1" applyBorder="1" applyAlignment="1">
      <alignment horizontal="center" vertical="center"/>
    </xf>
    <xf numFmtId="165" fontId="11" fillId="3" borderId="51" xfId="0" applyNumberFormat="1" applyFont="1" applyFill="1" applyBorder="1" applyAlignment="1">
      <alignment horizontal="center"/>
    </xf>
    <xf numFmtId="0" fontId="14" fillId="3" borderId="52" xfId="0" applyFont="1" applyFill="1" applyBorder="1" applyAlignment="1">
      <alignment horizontal="left"/>
    </xf>
    <xf numFmtId="0" fontId="14" fillId="3" borderId="28" xfId="0" applyFont="1" applyFill="1" applyBorder="1" applyAlignment="1">
      <alignment horizontal="left"/>
    </xf>
    <xf numFmtId="0" fontId="13" fillId="3" borderId="34" xfId="0" applyFont="1" applyFill="1" applyBorder="1" applyAlignment="1">
      <alignment horizontal="center"/>
    </xf>
    <xf numFmtId="165" fontId="9" fillId="8" borderId="56" xfId="0" applyNumberFormat="1" applyFont="1" applyFill="1" applyBorder="1" applyAlignment="1">
      <alignment horizontal="center"/>
    </xf>
    <xf numFmtId="165" fontId="9" fillId="8" borderId="57" xfId="0" applyNumberFormat="1" applyFont="1" applyFill="1" applyBorder="1" applyAlignment="1">
      <alignment horizontal="center"/>
    </xf>
    <xf numFmtId="0" fontId="18" fillId="0" borderId="0" xfId="0" applyFont="1"/>
    <xf numFmtId="0" fontId="9" fillId="4" borderId="22" xfId="0" applyFont="1" applyFill="1" applyBorder="1" applyAlignment="1">
      <alignment horizontal="center" vertical="center"/>
    </xf>
    <xf numFmtId="165" fontId="9" fillId="7" borderId="69" xfId="0" applyNumberFormat="1" applyFont="1" applyFill="1" applyBorder="1" applyAlignment="1">
      <alignment horizontal="center"/>
    </xf>
    <xf numFmtId="14" fontId="5" fillId="0" borderId="18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5" fillId="0" borderId="5" xfId="0" applyFont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38" fontId="5" fillId="4" borderId="7" xfId="0" applyNumberFormat="1" applyFont="1" applyFill="1" applyBorder="1" applyAlignment="1">
      <alignment horizontal="left" vertical="top"/>
    </xf>
    <xf numFmtId="0" fontId="2" fillId="0" borderId="8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9" xfId="0" applyFont="1" applyBorder="1"/>
    <xf numFmtId="0" fontId="2" fillId="0" borderId="20" xfId="0" applyFont="1" applyBorder="1"/>
    <xf numFmtId="38" fontId="5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/>
    <xf numFmtId="0" fontId="2" fillId="0" borderId="11" xfId="0" applyFont="1" applyBorder="1"/>
    <xf numFmtId="38" fontId="5" fillId="0" borderId="14" xfId="0" applyNumberFormat="1" applyFont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38" fontId="5" fillId="0" borderId="17" xfId="0" applyNumberFormat="1" applyFont="1" applyBorder="1" applyAlignment="1">
      <alignment horizontal="center" vertical="center"/>
    </xf>
    <xf numFmtId="14" fontId="5" fillId="0" borderId="17" xfId="0" applyNumberFormat="1" applyFont="1" applyBorder="1" applyAlignment="1">
      <alignment horizontal="center" vertical="center"/>
    </xf>
    <xf numFmtId="14" fontId="2" fillId="0" borderId="15" xfId="0" applyNumberFormat="1" applyFont="1" applyBorder="1"/>
    <xf numFmtId="0" fontId="9" fillId="4" borderId="39" xfId="0" applyFont="1" applyFill="1" applyBorder="1" applyAlignment="1">
      <alignment horizontal="center" vertical="center"/>
    </xf>
    <xf numFmtId="0" fontId="2" fillId="0" borderId="40" xfId="0" applyFont="1" applyBorder="1"/>
    <xf numFmtId="0" fontId="11" fillId="3" borderId="43" xfId="0" applyFont="1" applyFill="1" applyBorder="1" applyAlignment="1">
      <alignment horizontal="left"/>
    </xf>
    <xf numFmtId="0" fontId="2" fillId="0" borderId="44" xfId="0" applyFont="1" applyBorder="1"/>
    <xf numFmtId="38" fontId="12" fillId="7" borderId="35" xfId="0" applyNumberFormat="1" applyFont="1" applyFill="1" applyBorder="1" applyAlignment="1">
      <alignment horizontal="center" vertical="center"/>
    </xf>
    <xf numFmtId="0" fontId="2" fillId="0" borderId="36" xfId="0" applyFont="1" applyBorder="1"/>
    <xf numFmtId="0" fontId="2" fillId="0" borderId="37" xfId="0" applyFont="1" applyBorder="1"/>
    <xf numFmtId="0" fontId="13" fillId="4" borderId="39" xfId="0" applyFont="1" applyFill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166" fontId="5" fillId="0" borderId="14" xfId="0" applyNumberFormat="1" applyFont="1" applyBorder="1" applyAlignment="1">
      <alignment horizontal="left" vertical="center"/>
    </xf>
    <xf numFmtId="38" fontId="5" fillId="0" borderId="26" xfId="0" applyNumberFormat="1" applyFont="1" applyBorder="1" applyAlignment="1">
      <alignment horizontal="center" vertical="center"/>
    </xf>
    <xf numFmtId="0" fontId="2" fillId="0" borderId="26" xfId="0" applyFont="1" applyBorder="1"/>
    <xf numFmtId="0" fontId="2" fillId="0" borderId="27" xfId="0" applyFont="1" applyBorder="1"/>
    <xf numFmtId="0" fontId="11" fillId="3" borderId="17" xfId="0" applyFont="1" applyFill="1" applyBorder="1" applyAlignment="1">
      <alignment horizontal="left"/>
    </xf>
    <xf numFmtId="0" fontId="2" fillId="0" borderId="18" xfId="0" applyFont="1" applyBorder="1"/>
    <xf numFmtId="0" fontId="15" fillId="3" borderId="17" xfId="0" applyFont="1" applyFill="1" applyBorder="1" applyAlignment="1">
      <alignment horizontal="left"/>
    </xf>
    <xf numFmtId="38" fontId="12" fillId="7" borderId="48" xfId="0" applyNumberFormat="1" applyFont="1" applyFill="1" applyBorder="1" applyAlignment="1">
      <alignment horizontal="center" vertical="center"/>
    </xf>
    <xf numFmtId="0" fontId="2" fillId="0" borderId="49" xfId="0" applyFont="1" applyBorder="1"/>
    <xf numFmtId="0" fontId="2" fillId="0" borderId="50" xfId="0" applyFont="1" applyBorder="1"/>
    <xf numFmtId="0" fontId="14" fillId="3" borderId="17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center"/>
    </xf>
    <xf numFmtId="9" fontId="8" fillId="3" borderId="17" xfId="0" applyNumberFormat="1" applyFont="1" applyFill="1" applyBorder="1" applyAlignment="1">
      <alignment horizontal="center"/>
    </xf>
    <xf numFmtId="165" fontId="9" fillId="3" borderId="17" xfId="0" applyNumberFormat="1" applyFont="1" applyFill="1" applyBorder="1" applyAlignment="1">
      <alignment horizontal="center"/>
    </xf>
    <xf numFmtId="0" fontId="2" fillId="0" borderId="64" xfId="0" applyFont="1" applyBorder="1"/>
    <xf numFmtId="0" fontId="4" fillId="8" borderId="53" xfId="0" applyFont="1" applyFill="1" applyBorder="1" applyAlignment="1">
      <alignment horizontal="left"/>
    </xf>
    <xf numFmtId="0" fontId="2" fillId="0" borderId="54" xfId="0" applyFont="1" applyBorder="1"/>
    <xf numFmtId="0" fontId="2" fillId="0" borderId="55" xfId="0" applyFont="1" applyBorder="1"/>
    <xf numFmtId="0" fontId="4" fillId="8" borderId="35" xfId="0" applyFont="1" applyFill="1" applyBorder="1" applyAlignment="1">
      <alignment horizontal="left"/>
    </xf>
    <xf numFmtId="0" fontId="4" fillId="9" borderId="58" xfId="0" applyFont="1" applyFill="1" applyBorder="1" applyAlignment="1">
      <alignment horizontal="left"/>
    </xf>
    <xf numFmtId="0" fontId="2" fillId="0" borderId="59" xfId="0" applyFont="1" applyBorder="1"/>
    <xf numFmtId="9" fontId="8" fillId="9" borderId="60" xfId="0" applyNumberFormat="1" applyFont="1" applyFill="1" applyBorder="1" applyAlignment="1">
      <alignment horizontal="center"/>
    </xf>
    <xf numFmtId="165" fontId="9" fillId="9" borderId="61" xfId="0" applyNumberFormat="1" applyFont="1" applyFill="1" applyBorder="1" applyAlignment="1">
      <alignment horizontal="center"/>
    </xf>
    <xf numFmtId="0" fontId="2" fillId="0" borderId="62" xfId="0" applyFont="1" applyBorder="1"/>
    <xf numFmtId="0" fontId="4" fillId="4" borderId="63" xfId="0" applyFont="1" applyFill="1" applyBorder="1" applyAlignment="1">
      <alignment horizontal="left"/>
    </xf>
    <xf numFmtId="9" fontId="16" fillId="6" borderId="66" xfId="0" applyNumberFormat="1" applyFont="1" applyFill="1" applyBorder="1" applyAlignment="1">
      <alignment horizontal="center"/>
    </xf>
    <xf numFmtId="165" fontId="17" fillId="6" borderId="67" xfId="0" applyNumberFormat="1" applyFont="1" applyFill="1" applyBorder="1" applyAlignment="1">
      <alignment horizontal="center"/>
    </xf>
    <xf numFmtId="0" fontId="2" fillId="0" borderId="68" xfId="0" applyFont="1" applyBorder="1"/>
    <xf numFmtId="0" fontId="16" fillId="6" borderId="35" xfId="0" applyFont="1" applyFill="1" applyBorder="1" applyAlignment="1">
      <alignment horizontal="left"/>
    </xf>
    <xf numFmtId="0" fontId="2" fillId="0" borderId="6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003"/>
  <sheetViews>
    <sheetView showGridLines="0" tabSelected="1" topLeftCell="C31" zoomScale="50" zoomScaleNormal="50" workbookViewId="0">
      <selection activeCell="I39" sqref="I39"/>
    </sheetView>
  </sheetViews>
  <sheetFormatPr baseColWidth="10" defaultColWidth="11.19921875" defaultRowHeight="15" customHeight="1" x14ac:dyDescent="0.3"/>
  <cols>
    <col min="1" max="2" width="14.796875" customWidth="1"/>
    <col min="3" max="3" width="26.796875" customWidth="1"/>
    <col min="4" max="4" width="87.296875" customWidth="1"/>
    <col min="5" max="5" width="62.69921875" customWidth="1"/>
    <col min="6" max="7" width="55.59765625" customWidth="1"/>
    <col min="8" max="8" width="32.59765625" customWidth="1"/>
    <col min="9" max="9" width="43.09765625" bestFit="1" customWidth="1"/>
    <col min="10" max="26" width="38.69921875" customWidth="1"/>
  </cols>
  <sheetData>
    <row r="1" spans="3:10" ht="33.75" customHeight="1" x14ac:dyDescent="0.3"/>
    <row r="2" spans="3:10" ht="51" customHeight="1" x14ac:dyDescent="0.3">
      <c r="D2" s="51" t="s">
        <v>0</v>
      </c>
      <c r="E2" s="52"/>
      <c r="F2" s="52"/>
      <c r="G2" s="52"/>
      <c r="H2" s="52"/>
      <c r="I2" s="53"/>
    </row>
    <row r="3" spans="3:10" ht="33.75" customHeight="1" x14ac:dyDescent="0.3">
      <c r="C3" s="1"/>
      <c r="D3" s="2" t="s">
        <v>1</v>
      </c>
      <c r="E3" s="54">
        <v>919100</v>
      </c>
      <c r="F3" s="55"/>
      <c r="G3" s="56"/>
      <c r="H3" s="57" t="s">
        <v>2</v>
      </c>
      <c r="I3" s="58"/>
    </row>
    <row r="4" spans="3:10" ht="63" customHeight="1" x14ac:dyDescent="0.3">
      <c r="D4" s="3" t="s">
        <v>3</v>
      </c>
      <c r="E4" s="63" t="s">
        <v>64</v>
      </c>
      <c r="F4" s="64"/>
      <c r="G4" s="65"/>
      <c r="H4" s="59"/>
      <c r="I4" s="60"/>
    </row>
    <row r="5" spans="3:10" ht="33.75" customHeight="1" x14ac:dyDescent="0.3">
      <c r="D5" s="3" t="s">
        <v>4</v>
      </c>
      <c r="E5" s="66" t="s">
        <v>65</v>
      </c>
      <c r="F5" s="67"/>
      <c r="G5" s="68"/>
      <c r="H5" s="59"/>
      <c r="I5" s="60"/>
    </row>
    <row r="6" spans="3:10" ht="33.75" customHeight="1" x14ac:dyDescent="0.3">
      <c r="D6" s="3" t="s">
        <v>5</v>
      </c>
      <c r="E6" s="4" t="s">
        <v>57</v>
      </c>
      <c r="F6" s="69" t="s">
        <v>6</v>
      </c>
      <c r="G6" s="68"/>
      <c r="H6" s="59"/>
      <c r="I6" s="60"/>
    </row>
    <row r="7" spans="3:10" ht="33.75" customHeight="1" x14ac:dyDescent="0.3">
      <c r="D7" s="3" t="s">
        <v>7</v>
      </c>
      <c r="E7" s="50">
        <v>45922</v>
      </c>
      <c r="F7" s="70">
        <v>45987</v>
      </c>
      <c r="G7" s="71"/>
      <c r="H7" s="59"/>
      <c r="I7" s="60"/>
    </row>
    <row r="8" spans="3:10" ht="33.75" customHeight="1" x14ac:dyDescent="0.3">
      <c r="D8" s="5" t="s">
        <v>8</v>
      </c>
      <c r="E8" s="66" t="s">
        <v>9</v>
      </c>
      <c r="F8" s="67"/>
      <c r="G8" s="68"/>
      <c r="H8" s="61"/>
      <c r="I8" s="62"/>
    </row>
    <row r="9" spans="3:10" ht="33.75" customHeight="1" x14ac:dyDescent="0.6">
      <c r="D9" s="6" t="s">
        <v>10</v>
      </c>
      <c r="E9" s="80">
        <v>45880</v>
      </c>
      <c r="F9" s="64"/>
      <c r="G9" s="65"/>
      <c r="H9" s="7" t="s">
        <v>11</v>
      </c>
      <c r="I9" s="8">
        <v>20000000</v>
      </c>
    </row>
    <row r="10" spans="3:10" ht="33.75" customHeight="1" x14ac:dyDescent="0.55000000000000004">
      <c r="D10" s="6" t="s">
        <v>12</v>
      </c>
      <c r="E10" s="81">
        <v>39000</v>
      </c>
      <c r="F10" s="67"/>
      <c r="G10" s="68"/>
      <c r="H10" s="9"/>
      <c r="I10" s="10"/>
      <c r="J10" s="11"/>
    </row>
    <row r="11" spans="3:10" ht="33.75" customHeight="1" x14ac:dyDescent="0.55000000000000004">
      <c r="D11" s="6" t="s">
        <v>13</v>
      </c>
      <c r="E11" s="66">
        <v>90</v>
      </c>
      <c r="F11" s="67"/>
      <c r="G11" s="68"/>
      <c r="H11" s="9"/>
      <c r="I11" s="10"/>
    </row>
    <row r="12" spans="3:10" ht="33.75" customHeight="1" x14ac:dyDescent="0.55000000000000004">
      <c r="D12" s="12" t="s">
        <v>14</v>
      </c>
      <c r="E12" s="82">
        <v>10</v>
      </c>
      <c r="F12" s="83"/>
      <c r="G12" s="84"/>
      <c r="H12" s="13"/>
      <c r="I12" s="14"/>
    </row>
    <row r="13" spans="3:10" ht="33.75" customHeight="1" x14ac:dyDescent="0.5">
      <c r="D13" s="15" t="s">
        <v>15</v>
      </c>
      <c r="E13" s="16" t="s">
        <v>16</v>
      </c>
      <c r="F13" s="17" t="s">
        <v>17</v>
      </c>
      <c r="G13" s="17" t="s">
        <v>18</v>
      </c>
      <c r="H13" s="16" t="s">
        <v>19</v>
      </c>
      <c r="I13" s="18" t="s">
        <v>20</v>
      </c>
    </row>
    <row r="14" spans="3:10" ht="33.75" customHeight="1" x14ac:dyDescent="0.55000000000000004">
      <c r="D14" s="19" t="s">
        <v>58</v>
      </c>
      <c r="E14" s="20" t="s">
        <v>21</v>
      </c>
      <c r="F14" s="21">
        <v>1</v>
      </c>
      <c r="G14" s="21">
        <v>15</v>
      </c>
      <c r="H14" s="22">
        <v>0</v>
      </c>
      <c r="I14" s="23">
        <f>F14*G14*E$10</f>
        <v>585000</v>
      </c>
    </row>
    <row r="15" spans="3:10" ht="33.75" customHeight="1" x14ac:dyDescent="0.55000000000000004">
      <c r="D15" s="19" t="s">
        <v>59</v>
      </c>
      <c r="E15" s="20" t="s">
        <v>21</v>
      </c>
      <c r="F15" s="21">
        <v>1</v>
      </c>
      <c r="G15" s="21">
        <v>25</v>
      </c>
      <c r="H15" s="22">
        <v>0</v>
      </c>
      <c r="I15" s="23">
        <f t="shared" ref="I15:I17" si="0">F15*G15*E$10</f>
        <v>975000</v>
      </c>
    </row>
    <row r="16" spans="3:10" ht="33.75" customHeight="1" x14ac:dyDescent="0.55000000000000004">
      <c r="D16" s="19" t="s">
        <v>60</v>
      </c>
      <c r="E16" s="20" t="s">
        <v>21</v>
      </c>
      <c r="F16" s="21">
        <v>1</v>
      </c>
      <c r="G16" s="21">
        <v>8</v>
      </c>
      <c r="H16" s="22">
        <v>0</v>
      </c>
      <c r="I16" s="23">
        <f t="shared" si="0"/>
        <v>312000</v>
      </c>
    </row>
    <row r="17" spans="2:9" ht="33.75" customHeight="1" x14ac:dyDescent="0.55000000000000004">
      <c r="D17" s="19" t="s">
        <v>61</v>
      </c>
      <c r="E17" s="20" t="s">
        <v>21</v>
      </c>
      <c r="F17" s="21">
        <v>2.4</v>
      </c>
      <c r="G17" s="21">
        <v>15</v>
      </c>
      <c r="H17" s="22">
        <v>0</v>
      </c>
      <c r="I17" s="23">
        <f t="shared" si="0"/>
        <v>1404000</v>
      </c>
    </row>
    <row r="18" spans="2:9" ht="33.75" customHeight="1" x14ac:dyDescent="0.55000000000000004">
      <c r="D18" s="19" t="s">
        <v>62</v>
      </c>
      <c r="E18" s="20" t="s">
        <v>21</v>
      </c>
      <c r="F18" s="21">
        <v>2.2999999999999998</v>
      </c>
      <c r="G18" s="21">
        <v>22.5</v>
      </c>
      <c r="H18" s="22">
        <v>0</v>
      </c>
      <c r="I18" s="23">
        <f t="shared" ref="I18:I19" si="1">F18*G18*E$10</f>
        <v>2018249.9999999998</v>
      </c>
    </row>
    <row r="19" spans="2:9" ht="33.75" customHeight="1" x14ac:dyDescent="0.55000000000000004">
      <c r="D19" s="19" t="s">
        <v>63</v>
      </c>
      <c r="E19" s="20" t="s">
        <v>21</v>
      </c>
      <c r="F19" s="21">
        <v>2.2000000000000002</v>
      </c>
      <c r="G19" s="21">
        <v>7.5</v>
      </c>
      <c r="H19" s="22">
        <v>0</v>
      </c>
      <c r="I19" s="23">
        <f t="shared" si="1"/>
        <v>643500</v>
      </c>
    </row>
    <row r="20" spans="2:9" ht="33.75" customHeight="1" thickBot="1" x14ac:dyDescent="0.55000000000000004">
      <c r="D20" s="76" t="s">
        <v>22</v>
      </c>
      <c r="E20" s="77"/>
      <c r="F20" s="77"/>
      <c r="G20" s="77"/>
      <c r="H20" s="78"/>
      <c r="I20" s="49">
        <f>SUM(I14:I19)</f>
        <v>5937750</v>
      </c>
    </row>
    <row r="21" spans="2:9" ht="33.75" customHeight="1" x14ac:dyDescent="0.5">
      <c r="D21" s="15" t="s">
        <v>23</v>
      </c>
      <c r="E21" s="16" t="s">
        <v>24</v>
      </c>
      <c r="F21" s="72" t="s">
        <v>25</v>
      </c>
      <c r="G21" s="73"/>
      <c r="H21" s="16" t="s">
        <v>26</v>
      </c>
      <c r="I21" s="48" t="s">
        <v>20</v>
      </c>
    </row>
    <row r="22" spans="2:9" ht="33.75" customHeight="1" x14ac:dyDescent="0.55000000000000004">
      <c r="D22" s="25" t="s">
        <v>67</v>
      </c>
      <c r="E22" s="28">
        <v>1</v>
      </c>
      <c r="F22" s="74" t="s">
        <v>68</v>
      </c>
      <c r="G22" s="75"/>
      <c r="H22" s="26">
        <v>0</v>
      </c>
      <c r="I22" s="27">
        <v>200000</v>
      </c>
    </row>
    <row r="23" spans="2:9" ht="33.75" customHeight="1" x14ac:dyDescent="0.5">
      <c r="D23" s="76" t="s">
        <v>27</v>
      </c>
      <c r="E23" s="77"/>
      <c r="F23" s="77"/>
      <c r="G23" s="77"/>
      <c r="H23" s="78"/>
      <c r="I23" s="24">
        <f>SUM(I22:I22)</f>
        <v>200000</v>
      </c>
    </row>
    <row r="24" spans="2:9" ht="33.75" customHeight="1" x14ac:dyDescent="0.5">
      <c r="D24" s="15" t="s">
        <v>28</v>
      </c>
      <c r="E24" s="29" t="s">
        <v>24</v>
      </c>
      <c r="F24" s="79" t="s">
        <v>25</v>
      </c>
      <c r="G24" s="73"/>
      <c r="H24" s="29" t="s">
        <v>26</v>
      </c>
      <c r="I24" s="30" t="s">
        <v>20</v>
      </c>
    </row>
    <row r="25" spans="2:9" ht="33.75" customHeight="1" x14ac:dyDescent="0.55000000000000004">
      <c r="D25" s="19" t="s">
        <v>29</v>
      </c>
      <c r="E25" s="31">
        <v>0</v>
      </c>
      <c r="F25" s="85" t="s">
        <v>30</v>
      </c>
      <c r="G25" s="86"/>
      <c r="H25" s="22">
        <v>0</v>
      </c>
      <c r="I25" s="23">
        <v>0</v>
      </c>
    </row>
    <row r="26" spans="2:9" ht="33.75" customHeight="1" x14ac:dyDescent="0.55000000000000004">
      <c r="B26" s="32"/>
      <c r="D26" s="25" t="s">
        <v>31</v>
      </c>
      <c r="E26" s="33">
        <v>0</v>
      </c>
      <c r="F26" s="74" t="s">
        <v>32</v>
      </c>
      <c r="G26" s="75"/>
      <c r="H26" s="26">
        <v>0</v>
      </c>
      <c r="I26" s="27">
        <v>0</v>
      </c>
    </row>
    <row r="27" spans="2:9" ht="33.75" customHeight="1" x14ac:dyDescent="0.5">
      <c r="B27" s="32"/>
      <c r="D27" s="76" t="s">
        <v>27</v>
      </c>
      <c r="E27" s="77"/>
      <c r="F27" s="77"/>
      <c r="G27" s="77"/>
      <c r="H27" s="78"/>
      <c r="I27" s="24">
        <f>SUM(I25:I26)</f>
        <v>0</v>
      </c>
    </row>
    <row r="28" spans="2:9" ht="33" customHeight="1" x14ac:dyDescent="0.5">
      <c r="B28" s="32"/>
      <c r="D28" s="15" t="s">
        <v>33</v>
      </c>
      <c r="E28" s="29" t="s">
        <v>24</v>
      </c>
      <c r="F28" s="34" t="s">
        <v>25</v>
      </c>
      <c r="G28" s="34"/>
      <c r="H28" s="29" t="s">
        <v>26</v>
      </c>
      <c r="I28" s="30" t="s">
        <v>20</v>
      </c>
    </row>
    <row r="29" spans="2:9" ht="33" customHeight="1" x14ac:dyDescent="0.55000000000000004">
      <c r="B29" s="32"/>
      <c r="D29" s="19" t="s">
        <v>34</v>
      </c>
      <c r="E29" s="31">
        <v>0</v>
      </c>
      <c r="F29" s="87"/>
      <c r="G29" s="86"/>
      <c r="H29" s="35">
        <v>168116</v>
      </c>
      <c r="I29" s="23">
        <v>0</v>
      </c>
    </row>
    <row r="30" spans="2:9" ht="33" customHeight="1" x14ac:dyDescent="0.55000000000000004">
      <c r="B30" s="32"/>
      <c r="D30" s="19" t="s">
        <v>35</v>
      </c>
      <c r="E30" s="31">
        <v>0</v>
      </c>
      <c r="F30" s="36" t="s">
        <v>36</v>
      </c>
      <c r="G30" s="37"/>
      <c r="H30" s="38">
        <v>15000</v>
      </c>
      <c r="I30" s="27"/>
    </row>
    <row r="31" spans="2:9" ht="33" customHeight="1" x14ac:dyDescent="0.55000000000000004">
      <c r="B31" s="32"/>
      <c r="D31" s="19" t="s">
        <v>37</v>
      </c>
      <c r="E31" s="31">
        <v>0</v>
      </c>
      <c r="F31" s="36"/>
      <c r="G31" s="37"/>
      <c r="H31" s="39">
        <v>40000</v>
      </c>
      <c r="I31" s="27">
        <v>0</v>
      </c>
    </row>
    <row r="32" spans="2:9" ht="33" customHeight="1" x14ac:dyDescent="0.55000000000000004">
      <c r="B32" s="32"/>
      <c r="D32" s="19" t="s">
        <v>38</v>
      </c>
      <c r="E32" s="31">
        <v>0</v>
      </c>
      <c r="F32" s="87"/>
      <c r="G32" s="86"/>
      <c r="H32" s="39">
        <v>0</v>
      </c>
      <c r="I32" s="27">
        <v>0</v>
      </c>
    </row>
    <row r="33" spans="2:9" ht="33" customHeight="1" x14ac:dyDescent="0.55000000000000004">
      <c r="B33" s="32"/>
      <c r="D33" s="19" t="s">
        <v>39</v>
      </c>
      <c r="E33" s="31">
        <v>0</v>
      </c>
      <c r="F33" s="87" t="s">
        <v>40</v>
      </c>
      <c r="G33" s="86"/>
      <c r="H33" s="39">
        <v>0</v>
      </c>
      <c r="I33" s="27">
        <v>0</v>
      </c>
    </row>
    <row r="34" spans="2:9" ht="33" customHeight="1" x14ac:dyDescent="0.5">
      <c r="B34" s="32"/>
      <c r="D34" s="88" t="s">
        <v>27</v>
      </c>
      <c r="E34" s="89"/>
      <c r="F34" s="89"/>
      <c r="G34" s="89"/>
      <c r="H34" s="90"/>
      <c r="I34" s="24">
        <f>I33+I32+I31+I29</f>
        <v>0</v>
      </c>
    </row>
    <row r="35" spans="2:9" ht="33.75" customHeight="1" x14ac:dyDescent="0.5">
      <c r="B35" s="1"/>
      <c r="D35" s="15" t="s">
        <v>41</v>
      </c>
      <c r="E35" s="29" t="s">
        <v>24</v>
      </c>
      <c r="F35" s="40" t="s">
        <v>25</v>
      </c>
      <c r="G35" s="40"/>
      <c r="H35" s="29" t="s">
        <v>26</v>
      </c>
      <c r="I35" s="30" t="s">
        <v>20</v>
      </c>
    </row>
    <row r="36" spans="2:9" ht="33.75" customHeight="1" x14ac:dyDescent="0.55000000000000004">
      <c r="D36" s="19" t="s">
        <v>42</v>
      </c>
      <c r="E36" s="31">
        <v>0</v>
      </c>
      <c r="F36" s="91" t="s">
        <v>43</v>
      </c>
      <c r="G36" s="86"/>
      <c r="H36" s="41">
        <v>4490</v>
      </c>
      <c r="I36" s="23">
        <f>(H36*E36)</f>
        <v>0</v>
      </c>
    </row>
    <row r="37" spans="2:9" ht="33.75" customHeight="1" x14ac:dyDescent="0.55000000000000004">
      <c r="D37" s="19" t="s">
        <v>44</v>
      </c>
      <c r="E37" s="31">
        <v>0</v>
      </c>
      <c r="F37" s="91" t="s">
        <v>45</v>
      </c>
      <c r="G37" s="86"/>
      <c r="H37" s="41">
        <v>40000</v>
      </c>
      <c r="I37" s="23">
        <f t="shared" ref="I37:I39" si="2">H37*E37</f>
        <v>0</v>
      </c>
    </row>
    <row r="38" spans="2:9" ht="33.75" customHeight="1" x14ac:dyDescent="0.55000000000000004">
      <c r="D38" s="25" t="s">
        <v>46</v>
      </c>
      <c r="E38" s="33">
        <v>18</v>
      </c>
      <c r="F38" s="42" t="s">
        <v>66</v>
      </c>
      <c r="G38" s="43"/>
      <c r="H38" s="22">
        <v>0</v>
      </c>
      <c r="I38" s="27">
        <v>300000</v>
      </c>
    </row>
    <row r="39" spans="2:9" ht="33.75" customHeight="1" x14ac:dyDescent="0.55000000000000004">
      <c r="D39" s="19" t="s">
        <v>47</v>
      </c>
      <c r="E39" s="44">
        <v>20</v>
      </c>
      <c r="F39" s="92" t="s">
        <v>56</v>
      </c>
      <c r="G39" s="86"/>
      <c r="H39" s="22">
        <v>0</v>
      </c>
      <c r="I39" s="27">
        <f t="shared" si="2"/>
        <v>0</v>
      </c>
    </row>
    <row r="40" spans="2:9" ht="33.75" customHeight="1" x14ac:dyDescent="0.5">
      <c r="D40" s="88" t="s">
        <v>48</v>
      </c>
      <c r="E40" s="89"/>
      <c r="F40" s="89"/>
      <c r="G40" s="89"/>
      <c r="H40" s="90"/>
      <c r="I40" s="24">
        <f>SUM(I36:I39)</f>
        <v>300000</v>
      </c>
    </row>
    <row r="41" spans="2:9" ht="33.75" customHeight="1" x14ac:dyDescent="0.55000000000000004">
      <c r="D41" s="96" t="s">
        <v>49</v>
      </c>
      <c r="E41" s="97"/>
      <c r="F41" s="97"/>
      <c r="G41" s="97"/>
      <c r="H41" s="98"/>
      <c r="I41" s="45">
        <f>SUM(I40+I34+I27+I23+I20)</f>
        <v>6437750</v>
      </c>
    </row>
    <row r="42" spans="2:9" ht="33.75" customHeight="1" x14ac:dyDescent="0.55000000000000004">
      <c r="D42" s="99" t="s">
        <v>50</v>
      </c>
      <c r="E42" s="77"/>
      <c r="F42" s="77"/>
      <c r="G42" s="77"/>
      <c r="H42" s="78"/>
      <c r="I42" s="46">
        <f>I9-I41</f>
        <v>13562250</v>
      </c>
    </row>
    <row r="43" spans="2:9" ht="33.75" customHeight="1" x14ac:dyDescent="0.55000000000000004">
      <c r="D43" s="100" t="s">
        <v>51</v>
      </c>
      <c r="E43" s="101"/>
      <c r="F43" s="102">
        <v>0.25</v>
      </c>
      <c r="G43" s="101"/>
      <c r="H43" s="103">
        <f>F43*I9</f>
        <v>5000000</v>
      </c>
      <c r="I43" s="104"/>
    </row>
    <row r="44" spans="2:9" ht="33.75" customHeight="1" x14ac:dyDescent="0.55000000000000004">
      <c r="D44" s="105" t="s">
        <v>52</v>
      </c>
      <c r="E44" s="86"/>
      <c r="F44" s="93">
        <f>H44/I9</f>
        <v>0.42811250000000001</v>
      </c>
      <c r="G44" s="86"/>
      <c r="H44" s="94">
        <f>I42-H43</f>
        <v>8562250</v>
      </c>
      <c r="I44" s="95"/>
    </row>
    <row r="45" spans="2:9" ht="33.75" customHeight="1" x14ac:dyDescent="0.55000000000000004">
      <c r="D45" s="105" t="s">
        <v>53</v>
      </c>
      <c r="E45" s="86"/>
      <c r="F45" s="93">
        <v>0</v>
      </c>
      <c r="G45" s="86"/>
      <c r="H45" s="94">
        <v>0</v>
      </c>
      <c r="I45" s="95"/>
    </row>
    <row r="46" spans="2:9" ht="33.75" customHeight="1" x14ac:dyDescent="0.55000000000000004">
      <c r="D46" s="105" t="s">
        <v>54</v>
      </c>
      <c r="E46" s="86"/>
      <c r="F46" s="93">
        <v>0.03</v>
      </c>
      <c r="G46" s="86"/>
      <c r="H46" s="94">
        <f>I9*0.03</f>
        <v>600000</v>
      </c>
      <c r="I46" s="95"/>
    </row>
    <row r="47" spans="2:9" ht="33.75" customHeight="1" x14ac:dyDescent="0.65">
      <c r="D47" s="109" t="s">
        <v>55</v>
      </c>
      <c r="E47" s="110"/>
      <c r="F47" s="106">
        <f>H47/I9</f>
        <v>0.39811249999999998</v>
      </c>
      <c r="G47" s="78"/>
      <c r="H47" s="107">
        <f>H44-H46-H45</f>
        <v>7962250</v>
      </c>
      <c r="I47" s="108"/>
    </row>
    <row r="48" spans="2:9" ht="33.75" customHeight="1" x14ac:dyDescent="0.35">
      <c r="D48" s="47"/>
      <c r="E48" s="47"/>
      <c r="F48" s="47"/>
      <c r="G48" s="47"/>
    </row>
    <row r="49" spans="4:7" ht="33.75" customHeight="1" x14ac:dyDescent="0.35">
      <c r="D49" s="47"/>
      <c r="E49" s="47"/>
      <c r="F49" s="47"/>
      <c r="G49" s="47"/>
    </row>
    <row r="50" spans="4:7" ht="33.75" customHeight="1" x14ac:dyDescent="0.35">
      <c r="D50" s="47"/>
      <c r="E50" s="47"/>
      <c r="F50" s="47"/>
      <c r="G50" s="47"/>
    </row>
    <row r="51" spans="4:7" ht="33.75" customHeight="1" x14ac:dyDescent="0.35">
      <c r="D51" s="47"/>
      <c r="E51" s="47"/>
      <c r="F51" s="47"/>
      <c r="G51" s="47"/>
    </row>
    <row r="52" spans="4:7" ht="33.75" customHeight="1" x14ac:dyDescent="0.35">
      <c r="D52" s="47"/>
      <c r="E52" s="47"/>
      <c r="F52" s="47"/>
      <c r="G52" s="47"/>
    </row>
    <row r="53" spans="4:7" ht="33.75" customHeight="1" x14ac:dyDescent="0.35">
      <c r="D53" s="47"/>
      <c r="E53" s="47"/>
      <c r="F53" s="47"/>
      <c r="G53" s="47"/>
    </row>
    <row r="54" spans="4:7" ht="33.75" customHeight="1" x14ac:dyDescent="0.35">
      <c r="D54" s="47"/>
      <c r="E54" s="47"/>
      <c r="F54" s="47"/>
      <c r="G54" s="47"/>
    </row>
    <row r="55" spans="4:7" ht="33.75" customHeight="1" x14ac:dyDescent="0.3"/>
    <row r="56" spans="4:7" ht="33.75" customHeight="1" x14ac:dyDescent="0.3"/>
    <row r="57" spans="4:7" ht="33.75" customHeight="1" x14ac:dyDescent="0.3"/>
    <row r="58" spans="4:7" ht="33.75" customHeight="1" x14ac:dyDescent="0.3"/>
    <row r="59" spans="4:7" ht="33.75" customHeight="1" x14ac:dyDescent="0.3"/>
    <row r="60" spans="4:7" ht="33.75" customHeight="1" x14ac:dyDescent="0.3"/>
    <row r="61" spans="4:7" ht="33.75" customHeight="1" x14ac:dyDescent="0.3"/>
    <row r="62" spans="4:7" ht="33.75" customHeight="1" x14ac:dyDescent="0.3"/>
    <row r="63" spans="4:7" ht="33.75" customHeight="1" x14ac:dyDescent="0.3"/>
    <row r="64" spans="4:7" ht="33.75" customHeight="1" x14ac:dyDescent="0.3"/>
    <row r="65" ht="33.75" customHeight="1" x14ac:dyDescent="0.3"/>
    <row r="66" ht="33.75" customHeight="1" x14ac:dyDescent="0.3"/>
    <row r="67" ht="33.75" customHeight="1" x14ac:dyDescent="0.3"/>
    <row r="68" ht="33.75" customHeight="1" x14ac:dyDescent="0.3"/>
    <row r="69" ht="33.75" customHeight="1" x14ac:dyDescent="0.3"/>
    <row r="70" ht="33.75" customHeight="1" x14ac:dyDescent="0.3"/>
    <row r="71" ht="33.75" customHeight="1" x14ac:dyDescent="0.3"/>
    <row r="72" ht="33.75" customHeight="1" x14ac:dyDescent="0.3"/>
    <row r="73" ht="33.75" customHeight="1" x14ac:dyDescent="0.3"/>
    <row r="74" ht="33.75" customHeight="1" x14ac:dyDescent="0.3"/>
    <row r="75" ht="33.75" customHeight="1" x14ac:dyDescent="0.3"/>
    <row r="76" ht="33.75" customHeight="1" x14ac:dyDescent="0.3"/>
    <row r="77" ht="33.75" customHeight="1" x14ac:dyDescent="0.3"/>
    <row r="78" ht="33.75" customHeight="1" x14ac:dyDescent="0.3"/>
    <row r="79" ht="33.75" customHeight="1" x14ac:dyDescent="0.3"/>
    <row r="80" ht="33.75" customHeight="1" x14ac:dyDescent="0.3"/>
    <row r="81" ht="33.75" customHeight="1" x14ac:dyDescent="0.3"/>
    <row r="82" ht="33.75" customHeight="1" x14ac:dyDescent="0.3"/>
    <row r="83" ht="33.75" customHeight="1" x14ac:dyDescent="0.3"/>
    <row r="84" ht="33.75" customHeight="1" x14ac:dyDescent="0.3"/>
    <row r="85" ht="33.75" customHeight="1" x14ac:dyDescent="0.3"/>
    <row r="86" ht="33.75" customHeight="1" x14ac:dyDescent="0.3"/>
    <row r="87" ht="33.75" customHeight="1" x14ac:dyDescent="0.3"/>
    <row r="88" ht="33.75" customHeight="1" x14ac:dyDescent="0.3"/>
    <row r="89" ht="33.75" customHeight="1" x14ac:dyDescent="0.3"/>
    <row r="90" ht="33.75" customHeight="1" x14ac:dyDescent="0.3"/>
    <row r="91" ht="33.75" customHeight="1" x14ac:dyDescent="0.3"/>
    <row r="92" ht="33.75" customHeight="1" x14ac:dyDescent="0.3"/>
    <row r="93" ht="33.75" customHeight="1" x14ac:dyDescent="0.3"/>
    <row r="94" ht="33.75" customHeight="1" x14ac:dyDescent="0.3"/>
    <row r="95" ht="33.75" customHeight="1" x14ac:dyDescent="0.3"/>
    <row r="96" ht="33.75" customHeight="1" x14ac:dyDescent="0.3"/>
    <row r="97" ht="33.75" customHeight="1" x14ac:dyDescent="0.3"/>
    <row r="98" ht="33.75" customHeight="1" x14ac:dyDescent="0.3"/>
    <row r="99" ht="33.75" customHeight="1" x14ac:dyDescent="0.3"/>
    <row r="100" ht="33.75" customHeight="1" x14ac:dyDescent="0.3"/>
    <row r="101" ht="33.75" customHeight="1" x14ac:dyDescent="0.3"/>
    <row r="102" ht="33.75" customHeight="1" x14ac:dyDescent="0.3"/>
    <row r="103" ht="33.75" customHeight="1" x14ac:dyDescent="0.3"/>
    <row r="104" ht="33.75" customHeight="1" x14ac:dyDescent="0.3"/>
    <row r="105" ht="33.75" customHeight="1" x14ac:dyDescent="0.3"/>
    <row r="106" ht="33.75" customHeight="1" x14ac:dyDescent="0.3"/>
    <row r="107" ht="33.75" customHeight="1" x14ac:dyDescent="0.3"/>
    <row r="108" ht="33.75" customHeight="1" x14ac:dyDescent="0.3"/>
    <row r="109" ht="33.75" customHeight="1" x14ac:dyDescent="0.3"/>
    <row r="110" ht="33.75" customHeight="1" x14ac:dyDescent="0.3"/>
    <row r="111" ht="33.75" customHeight="1" x14ac:dyDescent="0.3"/>
    <row r="112" ht="33.75" customHeight="1" x14ac:dyDescent="0.3"/>
    <row r="113" ht="33.75" customHeight="1" x14ac:dyDescent="0.3"/>
    <row r="114" ht="33.75" customHeight="1" x14ac:dyDescent="0.3"/>
    <row r="115" ht="33.75" customHeight="1" x14ac:dyDescent="0.3"/>
    <row r="116" ht="33.75" customHeight="1" x14ac:dyDescent="0.3"/>
    <row r="117" ht="33.75" customHeight="1" x14ac:dyDescent="0.3"/>
    <row r="118" ht="33.75" customHeight="1" x14ac:dyDescent="0.3"/>
    <row r="119" ht="33.75" customHeight="1" x14ac:dyDescent="0.3"/>
    <row r="120" ht="33.75" customHeight="1" x14ac:dyDescent="0.3"/>
    <row r="121" ht="33.75" customHeight="1" x14ac:dyDescent="0.3"/>
    <row r="122" ht="33.75" customHeight="1" x14ac:dyDescent="0.3"/>
    <row r="123" ht="33.75" customHeight="1" x14ac:dyDescent="0.3"/>
    <row r="124" ht="33.75" customHeight="1" x14ac:dyDescent="0.3"/>
    <row r="125" ht="33.75" customHeight="1" x14ac:dyDescent="0.3"/>
    <row r="126" ht="33.75" customHeight="1" x14ac:dyDescent="0.3"/>
    <row r="127" ht="33.75" customHeight="1" x14ac:dyDescent="0.3"/>
    <row r="128" ht="33.75" customHeight="1" x14ac:dyDescent="0.3"/>
    <row r="129" ht="33.75" customHeight="1" x14ac:dyDescent="0.3"/>
    <row r="130" ht="33.75" customHeight="1" x14ac:dyDescent="0.3"/>
    <row r="131" ht="33.75" customHeight="1" x14ac:dyDescent="0.3"/>
    <row r="132" ht="33.75" customHeight="1" x14ac:dyDescent="0.3"/>
    <row r="133" ht="33.75" customHeight="1" x14ac:dyDescent="0.3"/>
    <row r="134" ht="33.75" customHeight="1" x14ac:dyDescent="0.3"/>
    <row r="135" ht="33.75" customHeight="1" x14ac:dyDescent="0.3"/>
    <row r="136" ht="33.75" customHeight="1" x14ac:dyDescent="0.3"/>
    <row r="137" ht="33.75" customHeight="1" x14ac:dyDescent="0.3"/>
    <row r="138" ht="33.75" customHeight="1" x14ac:dyDescent="0.3"/>
    <row r="139" ht="33.75" customHeight="1" x14ac:dyDescent="0.3"/>
    <row r="140" ht="33.75" customHeight="1" x14ac:dyDescent="0.3"/>
    <row r="141" ht="33.75" customHeight="1" x14ac:dyDescent="0.3"/>
    <row r="142" ht="33.75" customHeight="1" x14ac:dyDescent="0.3"/>
    <row r="143" ht="33.75" customHeight="1" x14ac:dyDescent="0.3"/>
    <row r="144" ht="33.75" customHeight="1" x14ac:dyDescent="0.3"/>
    <row r="145" ht="33.75" customHeight="1" x14ac:dyDescent="0.3"/>
    <row r="146" ht="33.75" customHeight="1" x14ac:dyDescent="0.3"/>
    <row r="147" ht="33.75" customHeight="1" x14ac:dyDescent="0.3"/>
    <row r="148" ht="33.75" customHeight="1" x14ac:dyDescent="0.3"/>
    <row r="149" ht="33.75" customHeight="1" x14ac:dyDescent="0.3"/>
    <row r="150" ht="33.75" customHeight="1" x14ac:dyDescent="0.3"/>
    <row r="151" ht="33.75" customHeight="1" x14ac:dyDescent="0.3"/>
    <row r="152" ht="33.75" customHeight="1" x14ac:dyDescent="0.3"/>
    <row r="153" ht="33.75" customHeight="1" x14ac:dyDescent="0.3"/>
    <row r="154" ht="33.75" customHeight="1" x14ac:dyDescent="0.3"/>
    <row r="155" ht="33.75" customHeight="1" x14ac:dyDescent="0.3"/>
    <row r="156" ht="33.75" customHeight="1" x14ac:dyDescent="0.3"/>
    <row r="157" ht="33.75" customHeight="1" x14ac:dyDescent="0.3"/>
    <row r="158" ht="33.75" customHeight="1" x14ac:dyDescent="0.3"/>
    <row r="159" ht="33.75" customHeight="1" x14ac:dyDescent="0.3"/>
    <row r="160" ht="33.75" customHeight="1" x14ac:dyDescent="0.3"/>
    <row r="161" ht="33.75" customHeight="1" x14ac:dyDescent="0.3"/>
    <row r="162" ht="33.75" customHeight="1" x14ac:dyDescent="0.3"/>
    <row r="163" ht="33.75" customHeight="1" x14ac:dyDescent="0.3"/>
    <row r="164" ht="33.75" customHeight="1" x14ac:dyDescent="0.3"/>
    <row r="165" ht="33.75" customHeight="1" x14ac:dyDescent="0.3"/>
    <row r="166" ht="33.75" customHeight="1" x14ac:dyDescent="0.3"/>
    <row r="167" ht="33.75" customHeight="1" x14ac:dyDescent="0.3"/>
    <row r="168" ht="33.75" customHeight="1" x14ac:dyDescent="0.3"/>
    <row r="169" ht="33.75" customHeight="1" x14ac:dyDescent="0.3"/>
    <row r="170" ht="33.75" customHeight="1" x14ac:dyDescent="0.3"/>
    <row r="171" ht="33.75" customHeight="1" x14ac:dyDescent="0.3"/>
    <row r="172" ht="33.75" customHeight="1" x14ac:dyDescent="0.3"/>
    <row r="173" ht="33.75" customHeight="1" x14ac:dyDescent="0.3"/>
    <row r="174" ht="33.75" customHeight="1" x14ac:dyDescent="0.3"/>
    <row r="175" ht="33.75" customHeight="1" x14ac:dyDescent="0.3"/>
    <row r="176" ht="33.75" customHeight="1" x14ac:dyDescent="0.3"/>
    <row r="177" ht="33.75" customHeight="1" x14ac:dyDescent="0.3"/>
    <row r="178" ht="33.75" customHeight="1" x14ac:dyDescent="0.3"/>
    <row r="179" ht="33.75" customHeight="1" x14ac:dyDescent="0.3"/>
    <row r="180" ht="33.75" customHeight="1" x14ac:dyDescent="0.3"/>
    <row r="181" ht="33.75" customHeight="1" x14ac:dyDescent="0.3"/>
    <row r="182" ht="33.75" customHeight="1" x14ac:dyDescent="0.3"/>
    <row r="183" ht="33.75" customHeight="1" x14ac:dyDescent="0.3"/>
    <row r="184" ht="33.75" customHeight="1" x14ac:dyDescent="0.3"/>
    <row r="185" ht="33.75" customHeight="1" x14ac:dyDescent="0.3"/>
    <row r="186" ht="33.75" customHeight="1" x14ac:dyDescent="0.3"/>
    <row r="187" ht="33.75" customHeight="1" x14ac:dyDescent="0.3"/>
    <row r="188" ht="33.75" customHeight="1" x14ac:dyDescent="0.3"/>
    <row r="189" ht="33.75" customHeight="1" x14ac:dyDescent="0.3"/>
    <row r="190" ht="33.75" customHeight="1" x14ac:dyDescent="0.3"/>
    <row r="191" ht="33.75" customHeight="1" x14ac:dyDescent="0.3"/>
    <row r="192" ht="33.75" customHeight="1" x14ac:dyDescent="0.3"/>
    <row r="193" ht="33.75" customHeight="1" x14ac:dyDescent="0.3"/>
    <row r="194" ht="33.75" customHeight="1" x14ac:dyDescent="0.3"/>
    <row r="195" ht="33.75" customHeight="1" x14ac:dyDescent="0.3"/>
    <row r="196" ht="33.75" customHeight="1" x14ac:dyDescent="0.3"/>
    <row r="197" ht="33.75" customHeight="1" x14ac:dyDescent="0.3"/>
    <row r="198" ht="33.75" customHeight="1" x14ac:dyDescent="0.3"/>
    <row r="199" ht="33.75" customHeight="1" x14ac:dyDescent="0.3"/>
    <row r="200" ht="33.75" customHeight="1" x14ac:dyDescent="0.3"/>
    <row r="201" ht="33.75" customHeight="1" x14ac:dyDescent="0.3"/>
    <row r="202" ht="33.75" customHeight="1" x14ac:dyDescent="0.3"/>
    <row r="203" ht="33.75" customHeight="1" x14ac:dyDescent="0.3"/>
    <row r="204" ht="33.75" customHeight="1" x14ac:dyDescent="0.3"/>
    <row r="205" ht="33.75" customHeight="1" x14ac:dyDescent="0.3"/>
    <row r="206" ht="33.75" customHeight="1" x14ac:dyDescent="0.3"/>
    <row r="207" ht="33.75" customHeight="1" x14ac:dyDescent="0.3"/>
    <row r="208" ht="33.75" customHeight="1" x14ac:dyDescent="0.3"/>
    <row r="209" ht="33.75" customHeight="1" x14ac:dyDescent="0.3"/>
    <row r="210" ht="33.75" customHeight="1" x14ac:dyDescent="0.3"/>
    <row r="211" ht="33.75" customHeight="1" x14ac:dyDescent="0.3"/>
    <row r="212" ht="33.75" customHeight="1" x14ac:dyDescent="0.3"/>
    <row r="213" ht="33.75" customHeight="1" x14ac:dyDescent="0.3"/>
    <row r="214" ht="33.75" customHeight="1" x14ac:dyDescent="0.3"/>
    <row r="215" ht="33.75" customHeight="1" x14ac:dyDescent="0.3"/>
    <row r="216" ht="33.75" customHeight="1" x14ac:dyDescent="0.3"/>
    <row r="217" ht="33.75" customHeight="1" x14ac:dyDescent="0.3"/>
    <row r="218" ht="33.75" customHeight="1" x14ac:dyDescent="0.3"/>
    <row r="219" ht="33.75" customHeight="1" x14ac:dyDescent="0.3"/>
    <row r="220" ht="33.75" customHeight="1" x14ac:dyDescent="0.3"/>
    <row r="221" ht="33.75" customHeight="1" x14ac:dyDescent="0.3"/>
    <row r="222" ht="33.75" customHeight="1" x14ac:dyDescent="0.3"/>
    <row r="223" ht="33.75" customHeight="1" x14ac:dyDescent="0.3"/>
    <row r="224" ht="33.75" customHeight="1" x14ac:dyDescent="0.3"/>
    <row r="225" ht="33.75" customHeight="1" x14ac:dyDescent="0.3"/>
    <row r="226" ht="33.75" customHeight="1" x14ac:dyDescent="0.3"/>
    <row r="227" ht="33.75" customHeight="1" x14ac:dyDescent="0.3"/>
    <row r="228" ht="33.75" customHeight="1" x14ac:dyDescent="0.3"/>
    <row r="229" ht="33.75" customHeight="1" x14ac:dyDescent="0.3"/>
    <row r="230" ht="33.75" customHeight="1" x14ac:dyDescent="0.3"/>
    <row r="231" ht="33.75" customHeight="1" x14ac:dyDescent="0.3"/>
    <row r="232" ht="33.75" customHeight="1" x14ac:dyDescent="0.3"/>
    <row r="233" ht="33.75" customHeight="1" x14ac:dyDescent="0.3"/>
    <row r="234" ht="33.75" customHeight="1" x14ac:dyDescent="0.3"/>
    <row r="235" ht="33.75" customHeight="1" x14ac:dyDescent="0.3"/>
    <row r="236" ht="33.75" customHeight="1" x14ac:dyDescent="0.3"/>
    <row r="237" ht="33.75" customHeight="1" x14ac:dyDescent="0.3"/>
    <row r="238" ht="33.75" customHeight="1" x14ac:dyDescent="0.3"/>
    <row r="239" ht="33.75" customHeight="1" x14ac:dyDescent="0.3"/>
    <row r="240" ht="33.75" customHeight="1" x14ac:dyDescent="0.3"/>
    <row r="241" ht="33.75" customHeight="1" x14ac:dyDescent="0.3"/>
    <row r="242" ht="33.75" customHeight="1" x14ac:dyDescent="0.3"/>
    <row r="243" ht="33.75" customHeight="1" x14ac:dyDescent="0.3"/>
    <row r="244" ht="33.75" customHeight="1" x14ac:dyDescent="0.3"/>
    <row r="245" ht="33.75" customHeight="1" x14ac:dyDescent="0.3"/>
    <row r="246" ht="33.75" customHeight="1" x14ac:dyDescent="0.3"/>
    <row r="247" ht="33.75" customHeight="1" x14ac:dyDescent="0.3"/>
    <row r="248" ht="33.75" customHeight="1" x14ac:dyDescent="0.3"/>
    <row r="249" ht="33.75" customHeight="1" x14ac:dyDescent="0.3"/>
    <row r="250" ht="33.75" customHeight="1" x14ac:dyDescent="0.3"/>
    <row r="251" ht="33.75" customHeight="1" x14ac:dyDescent="0.3"/>
    <row r="252" ht="33.75" customHeight="1" x14ac:dyDescent="0.3"/>
    <row r="253" ht="33.75" customHeight="1" x14ac:dyDescent="0.3"/>
    <row r="254" ht="33.75" customHeight="1" x14ac:dyDescent="0.3"/>
    <row r="255" ht="33.75" customHeight="1" x14ac:dyDescent="0.3"/>
    <row r="256" ht="33.75" customHeight="1" x14ac:dyDescent="0.3"/>
    <row r="257" ht="33.75" customHeight="1" x14ac:dyDescent="0.3"/>
    <row r="258" ht="33.75" customHeight="1" x14ac:dyDescent="0.3"/>
    <row r="259" ht="33.75" customHeight="1" x14ac:dyDescent="0.3"/>
    <row r="260" ht="33.75" customHeight="1" x14ac:dyDescent="0.3"/>
    <row r="261" ht="33.75" customHeight="1" x14ac:dyDescent="0.3"/>
    <row r="262" ht="33.75" customHeight="1" x14ac:dyDescent="0.3"/>
    <row r="263" ht="33.75" customHeight="1" x14ac:dyDescent="0.3"/>
    <row r="264" ht="33.75" customHeight="1" x14ac:dyDescent="0.3"/>
    <row r="265" ht="33.75" customHeight="1" x14ac:dyDescent="0.3"/>
    <row r="266" ht="33.75" customHeight="1" x14ac:dyDescent="0.3"/>
    <row r="267" ht="33.75" customHeight="1" x14ac:dyDescent="0.3"/>
    <row r="268" ht="33.75" customHeight="1" x14ac:dyDescent="0.3"/>
    <row r="269" ht="33.75" customHeight="1" x14ac:dyDescent="0.3"/>
    <row r="270" ht="33.75" customHeight="1" x14ac:dyDescent="0.3"/>
    <row r="271" ht="33.75" customHeight="1" x14ac:dyDescent="0.3"/>
    <row r="272" ht="33.75" customHeight="1" x14ac:dyDescent="0.3"/>
    <row r="273" ht="33.75" customHeight="1" x14ac:dyDescent="0.3"/>
    <row r="274" ht="33.75" customHeight="1" x14ac:dyDescent="0.3"/>
    <row r="275" ht="33.75" customHeight="1" x14ac:dyDescent="0.3"/>
    <row r="276" ht="33.75" customHeight="1" x14ac:dyDescent="0.3"/>
    <row r="277" ht="33.75" customHeight="1" x14ac:dyDescent="0.3"/>
    <row r="278" ht="33.75" customHeight="1" x14ac:dyDescent="0.3"/>
    <row r="279" ht="33.75" customHeight="1" x14ac:dyDescent="0.3"/>
    <row r="280" ht="33.75" customHeight="1" x14ac:dyDescent="0.3"/>
    <row r="281" ht="33.75" customHeight="1" x14ac:dyDescent="0.3"/>
    <row r="282" ht="33.75" customHeight="1" x14ac:dyDescent="0.3"/>
    <row r="283" ht="33.75" customHeight="1" x14ac:dyDescent="0.3"/>
    <row r="284" ht="33.75" customHeight="1" x14ac:dyDescent="0.3"/>
    <row r="285" ht="33.75" customHeight="1" x14ac:dyDescent="0.3"/>
    <row r="286" ht="33.75" customHeight="1" x14ac:dyDescent="0.3"/>
    <row r="287" ht="33.75" customHeight="1" x14ac:dyDescent="0.3"/>
    <row r="288" ht="33.75" customHeight="1" x14ac:dyDescent="0.3"/>
    <row r="289" ht="33.75" customHeight="1" x14ac:dyDescent="0.3"/>
    <row r="290" ht="33.75" customHeight="1" x14ac:dyDescent="0.3"/>
    <row r="291" ht="33.75" customHeight="1" x14ac:dyDescent="0.3"/>
    <row r="292" ht="33.75" customHeight="1" x14ac:dyDescent="0.3"/>
    <row r="293" ht="33.75" customHeight="1" x14ac:dyDescent="0.3"/>
    <row r="294" ht="33.75" customHeight="1" x14ac:dyDescent="0.3"/>
    <row r="295" ht="33.75" customHeight="1" x14ac:dyDescent="0.3"/>
    <row r="296" ht="33.75" customHeight="1" x14ac:dyDescent="0.3"/>
    <row r="297" ht="33.75" customHeight="1" x14ac:dyDescent="0.3"/>
    <row r="298" ht="33.75" customHeight="1" x14ac:dyDescent="0.3"/>
    <row r="299" ht="33.75" customHeight="1" x14ac:dyDescent="0.3"/>
    <row r="300" ht="33.75" customHeight="1" x14ac:dyDescent="0.3"/>
    <row r="301" ht="33.75" customHeight="1" x14ac:dyDescent="0.3"/>
    <row r="302" ht="33.75" customHeight="1" x14ac:dyDescent="0.3"/>
    <row r="303" ht="33.75" customHeight="1" x14ac:dyDescent="0.3"/>
    <row r="304" ht="33.75" customHeight="1" x14ac:dyDescent="0.3"/>
    <row r="305" ht="33.75" customHeight="1" x14ac:dyDescent="0.3"/>
    <row r="306" ht="33.75" customHeight="1" x14ac:dyDescent="0.3"/>
    <row r="307" ht="33.75" customHeight="1" x14ac:dyDescent="0.3"/>
    <row r="308" ht="33.75" customHeight="1" x14ac:dyDescent="0.3"/>
    <row r="309" ht="33.75" customHeight="1" x14ac:dyDescent="0.3"/>
    <row r="310" ht="33.75" customHeight="1" x14ac:dyDescent="0.3"/>
    <row r="311" ht="33.75" customHeight="1" x14ac:dyDescent="0.3"/>
    <row r="312" ht="33.75" customHeight="1" x14ac:dyDescent="0.3"/>
    <row r="313" ht="33.75" customHeight="1" x14ac:dyDescent="0.3"/>
    <row r="314" ht="33.75" customHeight="1" x14ac:dyDescent="0.3"/>
    <row r="315" ht="33.75" customHeight="1" x14ac:dyDescent="0.3"/>
    <row r="316" ht="33.75" customHeight="1" x14ac:dyDescent="0.3"/>
    <row r="317" ht="33.75" customHeight="1" x14ac:dyDescent="0.3"/>
    <row r="318" ht="33.75" customHeight="1" x14ac:dyDescent="0.3"/>
    <row r="319" ht="33.75" customHeight="1" x14ac:dyDescent="0.3"/>
    <row r="320" ht="33.75" customHeight="1" x14ac:dyDescent="0.3"/>
    <row r="321" ht="33.75" customHeight="1" x14ac:dyDescent="0.3"/>
    <row r="322" ht="33.75" customHeight="1" x14ac:dyDescent="0.3"/>
    <row r="323" ht="33.75" customHeight="1" x14ac:dyDescent="0.3"/>
    <row r="324" ht="33.75" customHeight="1" x14ac:dyDescent="0.3"/>
    <row r="325" ht="33.75" customHeight="1" x14ac:dyDescent="0.3"/>
    <row r="326" ht="33.75" customHeight="1" x14ac:dyDescent="0.3"/>
    <row r="327" ht="33.75" customHeight="1" x14ac:dyDescent="0.3"/>
    <row r="328" ht="33.75" customHeight="1" x14ac:dyDescent="0.3"/>
    <row r="329" ht="33.75" customHeight="1" x14ac:dyDescent="0.3"/>
    <row r="330" ht="33.75" customHeight="1" x14ac:dyDescent="0.3"/>
    <row r="331" ht="33.75" customHeight="1" x14ac:dyDescent="0.3"/>
    <row r="332" ht="33.75" customHeight="1" x14ac:dyDescent="0.3"/>
    <row r="333" ht="33.75" customHeight="1" x14ac:dyDescent="0.3"/>
    <row r="334" ht="33.75" customHeight="1" x14ac:dyDescent="0.3"/>
    <row r="335" ht="33.75" customHeight="1" x14ac:dyDescent="0.3"/>
    <row r="336" ht="33.75" customHeight="1" x14ac:dyDescent="0.3"/>
    <row r="337" ht="33.75" customHeight="1" x14ac:dyDescent="0.3"/>
    <row r="338" ht="33.75" customHeight="1" x14ac:dyDescent="0.3"/>
    <row r="339" ht="33.75" customHeight="1" x14ac:dyDescent="0.3"/>
    <row r="340" ht="33.75" customHeight="1" x14ac:dyDescent="0.3"/>
    <row r="341" ht="33.75" customHeight="1" x14ac:dyDescent="0.3"/>
    <row r="342" ht="33.75" customHeight="1" x14ac:dyDescent="0.3"/>
    <row r="343" ht="33.75" customHeight="1" x14ac:dyDescent="0.3"/>
    <row r="344" ht="33.75" customHeight="1" x14ac:dyDescent="0.3"/>
    <row r="345" ht="33.75" customHeight="1" x14ac:dyDescent="0.3"/>
    <row r="346" ht="33.75" customHeight="1" x14ac:dyDescent="0.3"/>
    <row r="347" ht="33.75" customHeight="1" x14ac:dyDescent="0.3"/>
    <row r="348" ht="33.75" customHeight="1" x14ac:dyDescent="0.3"/>
    <row r="349" ht="33.75" customHeight="1" x14ac:dyDescent="0.3"/>
    <row r="350" ht="33.75" customHeight="1" x14ac:dyDescent="0.3"/>
    <row r="351" ht="33.75" customHeight="1" x14ac:dyDescent="0.3"/>
    <row r="352" ht="33.75" customHeight="1" x14ac:dyDescent="0.3"/>
    <row r="353" ht="33.75" customHeight="1" x14ac:dyDescent="0.3"/>
    <row r="354" ht="33.75" customHeight="1" x14ac:dyDescent="0.3"/>
    <row r="355" ht="33.75" customHeight="1" x14ac:dyDescent="0.3"/>
    <row r="356" ht="33.75" customHeight="1" x14ac:dyDescent="0.3"/>
    <row r="357" ht="33.75" customHeight="1" x14ac:dyDescent="0.3"/>
    <row r="358" ht="33.75" customHeight="1" x14ac:dyDescent="0.3"/>
    <row r="359" ht="33.75" customHeight="1" x14ac:dyDescent="0.3"/>
    <row r="360" ht="33.75" customHeight="1" x14ac:dyDescent="0.3"/>
    <row r="361" ht="33.75" customHeight="1" x14ac:dyDescent="0.3"/>
    <row r="362" ht="33.75" customHeight="1" x14ac:dyDescent="0.3"/>
    <row r="363" ht="33.75" customHeight="1" x14ac:dyDescent="0.3"/>
    <row r="364" ht="33.75" customHeight="1" x14ac:dyDescent="0.3"/>
    <row r="365" ht="33.75" customHeight="1" x14ac:dyDescent="0.3"/>
    <row r="366" ht="33.75" customHeight="1" x14ac:dyDescent="0.3"/>
    <row r="367" ht="33.75" customHeight="1" x14ac:dyDescent="0.3"/>
    <row r="368" ht="33.75" customHeight="1" x14ac:dyDescent="0.3"/>
    <row r="369" ht="33.75" customHeight="1" x14ac:dyDescent="0.3"/>
    <row r="370" ht="33.75" customHeight="1" x14ac:dyDescent="0.3"/>
    <row r="371" ht="33.75" customHeight="1" x14ac:dyDescent="0.3"/>
    <row r="372" ht="33.75" customHeight="1" x14ac:dyDescent="0.3"/>
    <row r="373" ht="33.75" customHeight="1" x14ac:dyDescent="0.3"/>
    <row r="374" ht="33.75" customHeight="1" x14ac:dyDescent="0.3"/>
    <row r="375" ht="33.75" customHeight="1" x14ac:dyDescent="0.3"/>
    <row r="376" ht="33.75" customHeight="1" x14ac:dyDescent="0.3"/>
    <row r="377" ht="33.75" customHeight="1" x14ac:dyDescent="0.3"/>
    <row r="378" ht="33.75" customHeight="1" x14ac:dyDescent="0.3"/>
    <row r="379" ht="33.75" customHeight="1" x14ac:dyDescent="0.3"/>
    <row r="380" ht="33.75" customHeight="1" x14ac:dyDescent="0.3"/>
    <row r="381" ht="33.75" customHeight="1" x14ac:dyDescent="0.3"/>
    <row r="382" ht="33.75" customHeight="1" x14ac:dyDescent="0.3"/>
    <row r="383" ht="33.75" customHeight="1" x14ac:dyDescent="0.3"/>
    <row r="384" ht="33.75" customHeight="1" x14ac:dyDescent="0.3"/>
    <row r="385" ht="33.75" customHeight="1" x14ac:dyDescent="0.3"/>
    <row r="386" ht="33.75" customHeight="1" x14ac:dyDescent="0.3"/>
    <row r="387" ht="33.75" customHeight="1" x14ac:dyDescent="0.3"/>
    <row r="388" ht="33.75" customHeight="1" x14ac:dyDescent="0.3"/>
    <row r="389" ht="33.75" customHeight="1" x14ac:dyDescent="0.3"/>
    <row r="390" ht="33.75" customHeight="1" x14ac:dyDescent="0.3"/>
    <row r="391" ht="33.75" customHeight="1" x14ac:dyDescent="0.3"/>
    <row r="392" ht="33.75" customHeight="1" x14ac:dyDescent="0.3"/>
    <row r="393" ht="33.75" customHeight="1" x14ac:dyDescent="0.3"/>
    <row r="394" ht="33.75" customHeight="1" x14ac:dyDescent="0.3"/>
    <row r="395" ht="33.75" customHeight="1" x14ac:dyDescent="0.3"/>
    <row r="396" ht="33.75" customHeight="1" x14ac:dyDescent="0.3"/>
    <row r="397" ht="33.75" customHeight="1" x14ac:dyDescent="0.3"/>
    <row r="398" ht="33.75" customHeight="1" x14ac:dyDescent="0.3"/>
    <row r="399" ht="33.75" customHeight="1" x14ac:dyDescent="0.3"/>
    <row r="400" ht="33.75" customHeight="1" x14ac:dyDescent="0.3"/>
    <row r="401" ht="33.75" customHeight="1" x14ac:dyDescent="0.3"/>
    <row r="402" ht="33.75" customHeight="1" x14ac:dyDescent="0.3"/>
    <row r="403" ht="33.75" customHeight="1" x14ac:dyDescent="0.3"/>
    <row r="404" ht="33.75" customHeight="1" x14ac:dyDescent="0.3"/>
    <row r="405" ht="33.75" customHeight="1" x14ac:dyDescent="0.3"/>
    <row r="406" ht="33.75" customHeight="1" x14ac:dyDescent="0.3"/>
    <row r="407" ht="33.75" customHeight="1" x14ac:dyDescent="0.3"/>
    <row r="408" ht="33.75" customHeight="1" x14ac:dyDescent="0.3"/>
    <row r="409" ht="33.75" customHeight="1" x14ac:dyDescent="0.3"/>
    <row r="410" ht="33.75" customHeight="1" x14ac:dyDescent="0.3"/>
    <row r="411" ht="33.75" customHeight="1" x14ac:dyDescent="0.3"/>
    <row r="412" ht="33.75" customHeight="1" x14ac:dyDescent="0.3"/>
    <row r="413" ht="33.75" customHeight="1" x14ac:dyDescent="0.3"/>
    <row r="414" ht="33.75" customHeight="1" x14ac:dyDescent="0.3"/>
    <row r="415" ht="33.75" customHeight="1" x14ac:dyDescent="0.3"/>
    <row r="416" ht="33.75" customHeight="1" x14ac:dyDescent="0.3"/>
    <row r="417" ht="33.75" customHeight="1" x14ac:dyDescent="0.3"/>
    <row r="418" ht="33.75" customHeight="1" x14ac:dyDescent="0.3"/>
    <row r="419" ht="33.75" customHeight="1" x14ac:dyDescent="0.3"/>
    <row r="420" ht="33.75" customHeight="1" x14ac:dyDescent="0.3"/>
    <row r="421" ht="33.75" customHeight="1" x14ac:dyDescent="0.3"/>
    <row r="422" ht="33.75" customHeight="1" x14ac:dyDescent="0.3"/>
    <row r="423" ht="33.75" customHeight="1" x14ac:dyDescent="0.3"/>
    <row r="424" ht="33.75" customHeight="1" x14ac:dyDescent="0.3"/>
    <row r="425" ht="33.75" customHeight="1" x14ac:dyDescent="0.3"/>
    <row r="426" ht="33.75" customHeight="1" x14ac:dyDescent="0.3"/>
    <row r="427" ht="33.75" customHeight="1" x14ac:dyDescent="0.3"/>
    <row r="428" ht="33.75" customHeight="1" x14ac:dyDescent="0.3"/>
    <row r="429" ht="33.75" customHeight="1" x14ac:dyDescent="0.3"/>
    <row r="430" ht="33.75" customHeight="1" x14ac:dyDescent="0.3"/>
    <row r="431" ht="33.75" customHeight="1" x14ac:dyDescent="0.3"/>
    <row r="432" ht="33.75" customHeight="1" x14ac:dyDescent="0.3"/>
    <row r="433" ht="33.75" customHeight="1" x14ac:dyDescent="0.3"/>
    <row r="434" ht="33.75" customHeight="1" x14ac:dyDescent="0.3"/>
    <row r="435" ht="33.75" customHeight="1" x14ac:dyDescent="0.3"/>
    <row r="436" ht="33.75" customHeight="1" x14ac:dyDescent="0.3"/>
    <row r="437" ht="33.75" customHeight="1" x14ac:dyDescent="0.3"/>
    <row r="438" ht="33.75" customHeight="1" x14ac:dyDescent="0.3"/>
    <row r="439" ht="33.75" customHeight="1" x14ac:dyDescent="0.3"/>
    <row r="440" ht="33.75" customHeight="1" x14ac:dyDescent="0.3"/>
    <row r="441" ht="33.75" customHeight="1" x14ac:dyDescent="0.3"/>
    <row r="442" ht="33.75" customHeight="1" x14ac:dyDescent="0.3"/>
    <row r="443" ht="33.75" customHeight="1" x14ac:dyDescent="0.3"/>
    <row r="444" ht="33.75" customHeight="1" x14ac:dyDescent="0.3"/>
    <row r="445" ht="33.75" customHeight="1" x14ac:dyDescent="0.3"/>
    <row r="446" ht="33.75" customHeight="1" x14ac:dyDescent="0.3"/>
    <row r="447" ht="33.75" customHeight="1" x14ac:dyDescent="0.3"/>
    <row r="448" ht="33.75" customHeight="1" x14ac:dyDescent="0.3"/>
    <row r="449" ht="33.75" customHeight="1" x14ac:dyDescent="0.3"/>
    <row r="450" ht="33.75" customHeight="1" x14ac:dyDescent="0.3"/>
    <row r="451" ht="33.75" customHeight="1" x14ac:dyDescent="0.3"/>
    <row r="452" ht="33.75" customHeight="1" x14ac:dyDescent="0.3"/>
    <row r="453" ht="33.75" customHeight="1" x14ac:dyDescent="0.3"/>
    <row r="454" ht="33.75" customHeight="1" x14ac:dyDescent="0.3"/>
    <row r="455" ht="33.75" customHeight="1" x14ac:dyDescent="0.3"/>
    <row r="456" ht="33.75" customHeight="1" x14ac:dyDescent="0.3"/>
    <row r="457" ht="33.75" customHeight="1" x14ac:dyDescent="0.3"/>
    <row r="458" ht="33.75" customHeight="1" x14ac:dyDescent="0.3"/>
    <row r="459" ht="33.75" customHeight="1" x14ac:dyDescent="0.3"/>
    <row r="460" ht="33.75" customHeight="1" x14ac:dyDescent="0.3"/>
    <row r="461" ht="33.75" customHeight="1" x14ac:dyDescent="0.3"/>
    <row r="462" ht="33.75" customHeight="1" x14ac:dyDescent="0.3"/>
    <row r="463" ht="33.75" customHeight="1" x14ac:dyDescent="0.3"/>
    <row r="464" ht="33.75" customHeight="1" x14ac:dyDescent="0.3"/>
    <row r="465" ht="33.75" customHeight="1" x14ac:dyDescent="0.3"/>
    <row r="466" ht="33.75" customHeight="1" x14ac:dyDescent="0.3"/>
    <row r="467" ht="33.75" customHeight="1" x14ac:dyDescent="0.3"/>
    <row r="468" ht="33.75" customHeight="1" x14ac:dyDescent="0.3"/>
    <row r="469" ht="33.75" customHeight="1" x14ac:dyDescent="0.3"/>
    <row r="470" ht="33.75" customHeight="1" x14ac:dyDescent="0.3"/>
    <row r="471" ht="33.75" customHeight="1" x14ac:dyDescent="0.3"/>
    <row r="472" ht="33.75" customHeight="1" x14ac:dyDescent="0.3"/>
    <row r="473" ht="33.75" customHeight="1" x14ac:dyDescent="0.3"/>
    <row r="474" ht="33.75" customHeight="1" x14ac:dyDescent="0.3"/>
    <row r="475" ht="33.75" customHeight="1" x14ac:dyDescent="0.3"/>
    <row r="476" ht="33.75" customHeight="1" x14ac:dyDescent="0.3"/>
    <row r="477" ht="33.75" customHeight="1" x14ac:dyDescent="0.3"/>
    <row r="478" ht="33.75" customHeight="1" x14ac:dyDescent="0.3"/>
    <row r="479" ht="33.75" customHeight="1" x14ac:dyDescent="0.3"/>
    <row r="480" ht="33.75" customHeight="1" x14ac:dyDescent="0.3"/>
    <row r="481" ht="33.75" customHeight="1" x14ac:dyDescent="0.3"/>
    <row r="482" ht="33.75" customHeight="1" x14ac:dyDescent="0.3"/>
    <row r="483" ht="33.75" customHeight="1" x14ac:dyDescent="0.3"/>
    <row r="484" ht="33.75" customHeight="1" x14ac:dyDescent="0.3"/>
    <row r="485" ht="33.75" customHeight="1" x14ac:dyDescent="0.3"/>
    <row r="486" ht="33.75" customHeight="1" x14ac:dyDescent="0.3"/>
    <row r="487" ht="33.75" customHeight="1" x14ac:dyDescent="0.3"/>
    <row r="488" ht="33.75" customHeight="1" x14ac:dyDescent="0.3"/>
    <row r="489" ht="33.75" customHeight="1" x14ac:dyDescent="0.3"/>
    <row r="490" ht="33.75" customHeight="1" x14ac:dyDescent="0.3"/>
    <row r="491" ht="33.75" customHeight="1" x14ac:dyDescent="0.3"/>
    <row r="492" ht="33.75" customHeight="1" x14ac:dyDescent="0.3"/>
    <row r="493" ht="33.75" customHeight="1" x14ac:dyDescent="0.3"/>
    <row r="494" ht="33.75" customHeight="1" x14ac:dyDescent="0.3"/>
    <row r="495" ht="33.75" customHeight="1" x14ac:dyDescent="0.3"/>
    <row r="496" ht="33.75" customHeight="1" x14ac:dyDescent="0.3"/>
    <row r="497" ht="33.75" customHeight="1" x14ac:dyDescent="0.3"/>
    <row r="498" ht="33.75" customHeight="1" x14ac:dyDescent="0.3"/>
    <row r="499" ht="33.75" customHeight="1" x14ac:dyDescent="0.3"/>
    <row r="500" ht="33.75" customHeight="1" x14ac:dyDescent="0.3"/>
    <row r="501" ht="33.75" customHeight="1" x14ac:dyDescent="0.3"/>
    <row r="502" ht="33.75" customHeight="1" x14ac:dyDescent="0.3"/>
    <row r="503" ht="33.75" customHeight="1" x14ac:dyDescent="0.3"/>
    <row r="504" ht="33.75" customHeight="1" x14ac:dyDescent="0.3"/>
    <row r="505" ht="33.75" customHeight="1" x14ac:dyDescent="0.3"/>
    <row r="506" ht="33.75" customHeight="1" x14ac:dyDescent="0.3"/>
    <row r="507" ht="33.75" customHeight="1" x14ac:dyDescent="0.3"/>
    <row r="508" ht="33.75" customHeight="1" x14ac:dyDescent="0.3"/>
    <row r="509" ht="33.75" customHeight="1" x14ac:dyDescent="0.3"/>
    <row r="510" ht="33.75" customHeight="1" x14ac:dyDescent="0.3"/>
    <row r="511" ht="33.75" customHeight="1" x14ac:dyDescent="0.3"/>
    <row r="512" ht="33.75" customHeight="1" x14ac:dyDescent="0.3"/>
    <row r="513" ht="33.75" customHeight="1" x14ac:dyDescent="0.3"/>
    <row r="514" ht="33.75" customHeight="1" x14ac:dyDescent="0.3"/>
    <row r="515" ht="33.75" customHeight="1" x14ac:dyDescent="0.3"/>
    <row r="516" ht="33.75" customHeight="1" x14ac:dyDescent="0.3"/>
    <row r="517" ht="33.75" customHeight="1" x14ac:dyDescent="0.3"/>
    <row r="518" ht="33.75" customHeight="1" x14ac:dyDescent="0.3"/>
    <row r="519" ht="33.75" customHeight="1" x14ac:dyDescent="0.3"/>
    <row r="520" ht="33.75" customHeight="1" x14ac:dyDescent="0.3"/>
    <row r="521" ht="33.75" customHeight="1" x14ac:dyDescent="0.3"/>
    <row r="522" ht="33.75" customHeight="1" x14ac:dyDescent="0.3"/>
    <row r="523" ht="33.75" customHeight="1" x14ac:dyDescent="0.3"/>
    <row r="524" ht="33.75" customHeight="1" x14ac:dyDescent="0.3"/>
    <row r="525" ht="33.75" customHeight="1" x14ac:dyDescent="0.3"/>
    <row r="526" ht="33.75" customHeight="1" x14ac:dyDescent="0.3"/>
    <row r="527" ht="33.75" customHeight="1" x14ac:dyDescent="0.3"/>
    <row r="528" ht="33.75" customHeight="1" x14ac:dyDescent="0.3"/>
    <row r="529" ht="33.75" customHeight="1" x14ac:dyDescent="0.3"/>
    <row r="530" ht="33.75" customHeight="1" x14ac:dyDescent="0.3"/>
    <row r="531" ht="33.75" customHeight="1" x14ac:dyDescent="0.3"/>
    <row r="532" ht="33.75" customHeight="1" x14ac:dyDescent="0.3"/>
    <row r="533" ht="33.75" customHeight="1" x14ac:dyDescent="0.3"/>
    <row r="534" ht="33.75" customHeight="1" x14ac:dyDescent="0.3"/>
    <row r="535" ht="33.75" customHeight="1" x14ac:dyDescent="0.3"/>
    <row r="536" ht="33.75" customHeight="1" x14ac:dyDescent="0.3"/>
    <row r="537" ht="33.75" customHeight="1" x14ac:dyDescent="0.3"/>
    <row r="538" ht="33.75" customHeight="1" x14ac:dyDescent="0.3"/>
    <row r="539" ht="33.75" customHeight="1" x14ac:dyDescent="0.3"/>
    <row r="540" ht="33.75" customHeight="1" x14ac:dyDescent="0.3"/>
    <row r="541" ht="33.75" customHeight="1" x14ac:dyDescent="0.3"/>
    <row r="542" ht="33.75" customHeight="1" x14ac:dyDescent="0.3"/>
    <row r="543" ht="33.75" customHeight="1" x14ac:dyDescent="0.3"/>
    <row r="544" ht="33.75" customHeight="1" x14ac:dyDescent="0.3"/>
    <row r="545" ht="33.75" customHeight="1" x14ac:dyDescent="0.3"/>
    <row r="546" ht="33.75" customHeight="1" x14ac:dyDescent="0.3"/>
    <row r="547" ht="33.75" customHeight="1" x14ac:dyDescent="0.3"/>
    <row r="548" ht="33.75" customHeight="1" x14ac:dyDescent="0.3"/>
    <row r="549" ht="33.75" customHeight="1" x14ac:dyDescent="0.3"/>
    <row r="550" ht="33.75" customHeight="1" x14ac:dyDescent="0.3"/>
    <row r="551" ht="33.75" customHeight="1" x14ac:dyDescent="0.3"/>
    <row r="552" ht="33.75" customHeight="1" x14ac:dyDescent="0.3"/>
    <row r="553" ht="33.75" customHeight="1" x14ac:dyDescent="0.3"/>
    <row r="554" ht="33.75" customHeight="1" x14ac:dyDescent="0.3"/>
    <row r="555" ht="33.75" customHeight="1" x14ac:dyDescent="0.3"/>
    <row r="556" ht="33.75" customHeight="1" x14ac:dyDescent="0.3"/>
    <row r="557" ht="33.75" customHeight="1" x14ac:dyDescent="0.3"/>
    <row r="558" ht="33.75" customHeight="1" x14ac:dyDescent="0.3"/>
    <row r="559" ht="33.75" customHeight="1" x14ac:dyDescent="0.3"/>
    <row r="560" ht="33.75" customHeight="1" x14ac:dyDescent="0.3"/>
    <row r="561" ht="33.75" customHeight="1" x14ac:dyDescent="0.3"/>
    <row r="562" ht="33.75" customHeight="1" x14ac:dyDescent="0.3"/>
    <row r="563" ht="33.75" customHeight="1" x14ac:dyDescent="0.3"/>
    <row r="564" ht="33.75" customHeight="1" x14ac:dyDescent="0.3"/>
    <row r="565" ht="33.75" customHeight="1" x14ac:dyDescent="0.3"/>
    <row r="566" ht="33.75" customHeight="1" x14ac:dyDescent="0.3"/>
    <row r="567" ht="33.75" customHeight="1" x14ac:dyDescent="0.3"/>
    <row r="568" ht="33.75" customHeight="1" x14ac:dyDescent="0.3"/>
    <row r="569" ht="33.75" customHeight="1" x14ac:dyDescent="0.3"/>
    <row r="570" ht="33.75" customHeight="1" x14ac:dyDescent="0.3"/>
    <row r="571" ht="33.75" customHeight="1" x14ac:dyDescent="0.3"/>
    <row r="572" ht="33.75" customHeight="1" x14ac:dyDescent="0.3"/>
    <row r="573" ht="33.75" customHeight="1" x14ac:dyDescent="0.3"/>
    <row r="574" ht="33.75" customHeight="1" x14ac:dyDescent="0.3"/>
    <row r="575" ht="33.75" customHeight="1" x14ac:dyDescent="0.3"/>
    <row r="576" ht="33.75" customHeight="1" x14ac:dyDescent="0.3"/>
    <row r="577" ht="33.75" customHeight="1" x14ac:dyDescent="0.3"/>
    <row r="578" ht="33.75" customHeight="1" x14ac:dyDescent="0.3"/>
    <row r="579" ht="33.75" customHeight="1" x14ac:dyDescent="0.3"/>
    <row r="580" ht="33.75" customHeight="1" x14ac:dyDescent="0.3"/>
    <row r="581" ht="33.75" customHeight="1" x14ac:dyDescent="0.3"/>
    <row r="582" ht="33.75" customHeight="1" x14ac:dyDescent="0.3"/>
    <row r="583" ht="33.75" customHeight="1" x14ac:dyDescent="0.3"/>
    <row r="584" ht="33.75" customHeight="1" x14ac:dyDescent="0.3"/>
    <row r="585" ht="33.75" customHeight="1" x14ac:dyDescent="0.3"/>
    <row r="586" ht="33.75" customHeight="1" x14ac:dyDescent="0.3"/>
    <row r="587" ht="33.75" customHeight="1" x14ac:dyDescent="0.3"/>
    <row r="588" ht="33.75" customHeight="1" x14ac:dyDescent="0.3"/>
    <row r="589" ht="33.75" customHeight="1" x14ac:dyDescent="0.3"/>
    <row r="590" ht="33.75" customHeight="1" x14ac:dyDescent="0.3"/>
    <row r="591" ht="33.75" customHeight="1" x14ac:dyDescent="0.3"/>
    <row r="592" ht="33.75" customHeight="1" x14ac:dyDescent="0.3"/>
    <row r="593" ht="33.75" customHeight="1" x14ac:dyDescent="0.3"/>
    <row r="594" ht="33.75" customHeight="1" x14ac:dyDescent="0.3"/>
    <row r="595" ht="33.75" customHeight="1" x14ac:dyDescent="0.3"/>
    <row r="596" ht="33.75" customHeight="1" x14ac:dyDescent="0.3"/>
    <row r="597" ht="33.75" customHeight="1" x14ac:dyDescent="0.3"/>
    <row r="598" ht="33.75" customHeight="1" x14ac:dyDescent="0.3"/>
    <row r="599" ht="33.75" customHeight="1" x14ac:dyDescent="0.3"/>
    <row r="600" ht="33.75" customHeight="1" x14ac:dyDescent="0.3"/>
    <row r="601" ht="33.75" customHeight="1" x14ac:dyDescent="0.3"/>
    <row r="602" ht="33.75" customHeight="1" x14ac:dyDescent="0.3"/>
    <row r="603" ht="33.75" customHeight="1" x14ac:dyDescent="0.3"/>
    <row r="604" ht="33.75" customHeight="1" x14ac:dyDescent="0.3"/>
    <row r="605" ht="33.75" customHeight="1" x14ac:dyDescent="0.3"/>
    <row r="606" ht="33.75" customHeight="1" x14ac:dyDescent="0.3"/>
    <row r="607" ht="33.75" customHeight="1" x14ac:dyDescent="0.3"/>
    <row r="608" ht="33.75" customHeight="1" x14ac:dyDescent="0.3"/>
    <row r="609" ht="33.75" customHeight="1" x14ac:dyDescent="0.3"/>
    <row r="610" ht="33.75" customHeight="1" x14ac:dyDescent="0.3"/>
    <row r="611" ht="33.75" customHeight="1" x14ac:dyDescent="0.3"/>
    <row r="612" ht="33.75" customHeight="1" x14ac:dyDescent="0.3"/>
    <row r="613" ht="33.75" customHeight="1" x14ac:dyDescent="0.3"/>
    <row r="614" ht="33.75" customHeight="1" x14ac:dyDescent="0.3"/>
    <row r="615" ht="33.75" customHeight="1" x14ac:dyDescent="0.3"/>
    <row r="616" ht="33.75" customHeight="1" x14ac:dyDescent="0.3"/>
    <row r="617" ht="33.75" customHeight="1" x14ac:dyDescent="0.3"/>
    <row r="618" ht="33.75" customHeight="1" x14ac:dyDescent="0.3"/>
    <row r="619" ht="33.75" customHeight="1" x14ac:dyDescent="0.3"/>
    <row r="620" ht="33.75" customHeight="1" x14ac:dyDescent="0.3"/>
    <row r="621" ht="33.75" customHeight="1" x14ac:dyDescent="0.3"/>
    <row r="622" ht="33.75" customHeight="1" x14ac:dyDescent="0.3"/>
    <row r="623" ht="33.75" customHeight="1" x14ac:dyDescent="0.3"/>
    <row r="624" ht="33.75" customHeight="1" x14ac:dyDescent="0.3"/>
    <row r="625" ht="33.75" customHeight="1" x14ac:dyDescent="0.3"/>
    <row r="626" ht="33.75" customHeight="1" x14ac:dyDescent="0.3"/>
    <row r="627" ht="33.75" customHeight="1" x14ac:dyDescent="0.3"/>
    <row r="628" ht="33.75" customHeight="1" x14ac:dyDescent="0.3"/>
    <row r="629" ht="33.75" customHeight="1" x14ac:dyDescent="0.3"/>
    <row r="630" ht="33.75" customHeight="1" x14ac:dyDescent="0.3"/>
    <row r="631" ht="33.75" customHeight="1" x14ac:dyDescent="0.3"/>
    <row r="632" ht="33.75" customHeight="1" x14ac:dyDescent="0.3"/>
    <row r="633" ht="33.75" customHeight="1" x14ac:dyDescent="0.3"/>
    <row r="634" ht="33.75" customHeight="1" x14ac:dyDescent="0.3"/>
    <row r="635" ht="33.75" customHeight="1" x14ac:dyDescent="0.3"/>
    <row r="636" ht="33.75" customHeight="1" x14ac:dyDescent="0.3"/>
    <row r="637" ht="33.75" customHeight="1" x14ac:dyDescent="0.3"/>
    <row r="638" ht="33.75" customHeight="1" x14ac:dyDescent="0.3"/>
    <row r="639" ht="33.75" customHeight="1" x14ac:dyDescent="0.3"/>
    <row r="640" ht="33.75" customHeight="1" x14ac:dyDescent="0.3"/>
    <row r="641" ht="33.75" customHeight="1" x14ac:dyDescent="0.3"/>
    <row r="642" ht="33.75" customHeight="1" x14ac:dyDescent="0.3"/>
    <row r="643" ht="33.75" customHeight="1" x14ac:dyDescent="0.3"/>
    <row r="644" ht="33.75" customHeight="1" x14ac:dyDescent="0.3"/>
    <row r="645" ht="33.75" customHeight="1" x14ac:dyDescent="0.3"/>
    <row r="646" ht="33.75" customHeight="1" x14ac:dyDescent="0.3"/>
    <row r="647" ht="33.75" customHeight="1" x14ac:dyDescent="0.3"/>
    <row r="648" ht="33.75" customHeight="1" x14ac:dyDescent="0.3"/>
    <row r="649" ht="33.75" customHeight="1" x14ac:dyDescent="0.3"/>
    <row r="650" ht="33.75" customHeight="1" x14ac:dyDescent="0.3"/>
    <row r="651" ht="33.75" customHeight="1" x14ac:dyDescent="0.3"/>
    <row r="652" ht="33.75" customHeight="1" x14ac:dyDescent="0.3"/>
    <row r="653" ht="33.75" customHeight="1" x14ac:dyDescent="0.3"/>
    <row r="654" ht="33.75" customHeight="1" x14ac:dyDescent="0.3"/>
    <row r="655" ht="33.75" customHeight="1" x14ac:dyDescent="0.3"/>
    <row r="656" ht="33.75" customHeight="1" x14ac:dyDescent="0.3"/>
    <row r="657" ht="33.75" customHeight="1" x14ac:dyDescent="0.3"/>
    <row r="658" ht="33.75" customHeight="1" x14ac:dyDescent="0.3"/>
    <row r="659" ht="33.75" customHeight="1" x14ac:dyDescent="0.3"/>
    <row r="660" ht="33.75" customHeight="1" x14ac:dyDescent="0.3"/>
    <row r="661" ht="33.75" customHeight="1" x14ac:dyDescent="0.3"/>
    <row r="662" ht="33.75" customHeight="1" x14ac:dyDescent="0.3"/>
    <row r="663" ht="33.75" customHeight="1" x14ac:dyDescent="0.3"/>
    <row r="664" ht="33.75" customHeight="1" x14ac:dyDescent="0.3"/>
    <row r="665" ht="33.75" customHeight="1" x14ac:dyDescent="0.3"/>
    <row r="666" ht="33.75" customHeight="1" x14ac:dyDescent="0.3"/>
    <row r="667" ht="33.75" customHeight="1" x14ac:dyDescent="0.3"/>
    <row r="668" ht="33.75" customHeight="1" x14ac:dyDescent="0.3"/>
    <row r="669" ht="33.75" customHeight="1" x14ac:dyDescent="0.3"/>
    <row r="670" ht="33.75" customHeight="1" x14ac:dyDescent="0.3"/>
    <row r="671" ht="33.75" customHeight="1" x14ac:dyDescent="0.3"/>
    <row r="672" ht="33.75" customHeight="1" x14ac:dyDescent="0.3"/>
    <row r="673" ht="33.75" customHeight="1" x14ac:dyDescent="0.3"/>
    <row r="674" ht="33.75" customHeight="1" x14ac:dyDescent="0.3"/>
    <row r="675" ht="33.75" customHeight="1" x14ac:dyDescent="0.3"/>
    <row r="676" ht="33.75" customHeight="1" x14ac:dyDescent="0.3"/>
    <row r="677" ht="33.75" customHeight="1" x14ac:dyDescent="0.3"/>
    <row r="678" ht="33.75" customHeight="1" x14ac:dyDescent="0.3"/>
    <row r="679" ht="33.75" customHeight="1" x14ac:dyDescent="0.3"/>
    <row r="680" ht="33.75" customHeight="1" x14ac:dyDescent="0.3"/>
    <row r="681" ht="33.75" customHeight="1" x14ac:dyDescent="0.3"/>
    <row r="682" ht="33.75" customHeight="1" x14ac:dyDescent="0.3"/>
    <row r="683" ht="33.75" customHeight="1" x14ac:dyDescent="0.3"/>
    <row r="684" ht="33.75" customHeight="1" x14ac:dyDescent="0.3"/>
    <row r="685" ht="33.75" customHeight="1" x14ac:dyDescent="0.3"/>
    <row r="686" ht="33.75" customHeight="1" x14ac:dyDescent="0.3"/>
    <row r="687" ht="33.75" customHeight="1" x14ac:dyDescent="0.3"/>
    <row r="688" ht="33.75" customHeight="1" x14ac:dyDescent="0.3"/>
    <row r="689" ht="33.75" customHeight="1" x14ac:dyDescent="0.3"/>
    <row r="690" ht="33.75" customHeight="1" x14ac:dyDescent="0.3"/>
    <row r="691" ht="33.75" customHeight="1" x14ac:dyDescent="0.3"/>
    <row r="692" ht="33.75" customHeight="1" x14ac:dyDescent="0.3"/>
    <row r="693" ht="33.75" customHeight="1" x14ac:dyDescent="0.3"/>
    <row r="694" ht="33.75" customHeight="1" x14ac:dyDescent="0.3"/>
    <row r="695" ht="33.75" customHeight="1" x14ac:dyDescent="0.3"/>
    <row r="696" ht="33.75" customHeight="1" x14ac:dyDescent="0.3"/>
    <row r="697" ht="33.75" customHeight="1" x14ac:dyDescent="0.3"/>
    <row r="698" ht="33.75" customHeight="1" x14ac:dyDescent="0.3"/>
    <row r="699" ht="33.75" customHeight="1" x14ac:dyDescent="0.3"/>
    <row r="700" ht="33.75" customHeight="1" x14ac:dyDescent="0.3"/>
    <row r="701" ht="33.75" customHeight="1" x14ac:dyDescent="0.3"/>
    <row r="702" ht="33.75" customHeight="1" x14ac:dyDescent="0.3"/>
    <row r="703" ht="33.75" customHeight="1" x14ac:dyDescent="0.3"/>
    <row r="704" ht="33.75" customHeight="1" x14ac:dyDescent="0.3"/>
    <row r="705" ht="33.75" customHeight="1" x14ac:dyDescent="0.3"/>
    <row r="706" ht="33.75" customHeight="1" x14ac:dyDescent="0.3"/>
    <row r="707" ht="33.75" customHeight="1" x14ac:dyDescent="0.3"/>
    <row r="708" ht="33.75" customHeight="1" x14ac:dyDescent="0.3"/>
    <row r="709" ht="33.75" customHeight="1" x14ac:dyDescent="0.3"/>
    <row r="710" ht="33.75" customHeight="1" x14ac:dyDescent="0.3"/>
    <row r="711" ht="33.75" customHeight="1" x14ac:dyDescent="0.3"/>
    <row r="712" ht="33.75" customHeight="1" x14ac:dyDescent="0.3"/>
    <row r="713" ht="33.75" customHeight="1" x14ac:dyDescent="0.3"/>
    <row r="714" ht="33.75" customHeight="1" x14ac:dyDescent="0.3"/>
    <row r="715" ht="33.75" customHeight="1" x14ac:dyDescent="0.3"/>
    <row r="716" ht="33.75" customHeight="1" x14ac:dyDescent="0.3"/>
    <row r="717" ht="33.75" customHeight="1" x14ac:dyDescent="0.3"/>
    <row r="718" ht="33.75" customHeight="1" x14ac:dyDescent="0.3"/>
    <row r="719" ht="33.75" customHeight="1" x14ac:dyDescent="0.3"/>
    <row r="720" ht="33.75" customHeight="1" x14ac:dyDescent="0.3"/>
    <row r="721" ht="33.75" customHeight="1" x14ac:dyDescent="0.3"/>
    <row r="722" ht="33.75" customHeight="1" x14ac:dyDescent="0.3"/>
    <row r="723" ht="33.75" customHeight="1" x14ac:dyDescent="0.3"/>
    <row r="724" ht="33.75" customHeight="1" x14ac:dyDescent="0.3"/>
    <row r="725" ht="33.75" customHeight="1" x14ac:dyDescent="0.3"/>
    <row r="726" ht="33.75" customHeight="1" x14ac:dyDescent="0.3"/>
    <row r="727" ht="33.75" customHeight="1" x14ac:dyDescent="0.3"/>
    <row r="728" ht="33.75" customHeight="1" x14ac:dyDescent="0.3"/>
    <row r="729" ht="33.75" customHeight="1" x14ac:dyDescent="0.3"/>
    <row r="730" ht="33.75" customHeight="1" x14ac:dyDescent="0.3"/>
    <row r="731" ht="33.75" customHeight="1" x14ac:dyDescent="0.3"/>
    <row r="732" ht="33.75" customHeight="1" x14ac:dyDescent="0.3"/>
    <row r="733" ht="33.75" customHeight="1" x14ac:dyDescent="0.3"/>
    <row r="734" ht="33.75" customHeight="1" x14ac:dyDescent="0.3"/>
    <row r="735" ht="33.75" customHeight="1" x14ac:dyDescent="0.3"/>
    <row r="736" ht="33.75" customHeight="1" x14ac:dyDescent="0.3"/>
    <row r="737" ht="33.75" customHeight="1" x14ac:dyDescent="0.3"/>
    <row r="738" ht="33.75" customHeight="1" x14ac:dyDescent="0.3"/>
    <row r="739" ht="33.75" customHeight="1" x14ac:dyDescent="0.3"/>
    <row r="740" ht="33.75" customHeight="1" x14ac:dyDescent="0.3"/>
    <row r="741" ht="33.75" customHeight="1" x14ac:dyDescent="0.3"/>
    <row r="742" ht="33.75" customHeight="1" x14ac:dyDescent="0.3"/>
    <row r="743" ht="33.75" customHeight="1" x14ac:dyDescent="0.3"/>
    <row r="744" ht="33.75" customHeight="1" x14ac:dyDescent="0.3"/>
    <row r="745" ht="33.75" customHeight="1" x14ac:dyDescent="0.3"/>
    <row r="746" ht="33.75" customHeight="1" x14ac:dyDescent="0.3"/>
    <row r="747" ht="33.75" customHeight="1" x14ac:dyDescent="0.3"/>
    <row r="748" ht="33.75" customHeight="1" x14ac:dyDescent="0.3"/>
    <row r="749" ht="33.75" customHeight="1" x14ac:dyDescent="0.3"/>
    <row r="750" ht="33.75" customHeight="1" x14ac:dyDescent="0.3"/>
    <row r="751" ht="33.75" customHeight="1" x14ac:dyDescent="0.3"/>
    <row r="752" ht="33.75" customHeight="1" x14ac:dyDescent="0.3"/>
    <row r="753" ht="33.75" customHeight="1" x14ac:dyDescent="0.3"/>
    <row r="754" ht="33.75" customHeight="1" x14ac:dyDescent="0.3"/>
    <row r="755" ht="33.75" customHeight="1" x14ac:dyDescent="0.3"/>
    <row r="756" ht="33.75" customHeight="1" x14ac:dyDescent="0.3"/>
    <row r="757" ht="33.75" customHeight="1" x14ac:dyDescent="0.3"/>
    <row r="758" ht="33.75" customHeight="1" x14ac:dyDescent="0.3"/>
    <row r="759" ht="33.75" customHeight="1" x14ac:dyDescent="0.3"/>
    <row r="760" ht="33.75" customHeight="1" x14ac:dyDescent="0.3"/>
    <row r="761" ht="33.75" customHeight="1" x14ac:dyDescent="0.3"/>
    <row r="762" ht="33.75" customHeight="1" x14ac:dyDescent="0.3"/>
    <row r="763" ht="33.75" customHeight="1" x14ac:dyDescent="0.3"/>
    <row r="764" ht="33.75" customHeight="1" x14ac:dyDescent="0.3"/>
    <row r="765" ht="33.75" customHeight="1" x14ac:dyDescent="0.3"/>
    <row r="766" ht="33.75" customHeight="1" x14ac:dyDescent="0.3"/>
    <row r="767" ht="33.75" customHeight="1" x14ac:dyDescent="0.3"/>
    <row r="768" ht="33.75" customHeight="1" x14ac:dyDescent="0.3"/>
    <row r="769" ht="33.75" customHeight="1" x14ac:dyDescent="0.3"/>
    <row r="770" ht="33.75" customHeight="1" x14ac:dyDescent="0.3"/>
    <row r="771" ht="33.75" customHeight="1" x14ac:dyDescent="0.3"/>
    <row r="772" ht="33.75" customHeight="1" x14ac:dyDescent="0.3"/>
    <row r="773" ht="33.75" customHeight="1" x14ac:dyDescent="0.3"/>
    <row r="774" ht="33.75" customHeight="1" x14ac:dyDescent="0.3"/>
    <row r="775" ht="33.75" customHeight="1" x14ac:dyDescent="0.3"/>
    <row r="776" ht="33.75" customHeight="1" x14ac:dyDescent="0.3"/>
    <row r="777" ht="33.75" customHeight="1" x14ac:dyDescent="0.3"/>
    <row r="778" ht="33.75" customHeight="1" x14ac:dyDescent="0.3"/>
    <row r="779" ht="33.75" customHeight="1" x14ac:dyDescent="0.3"/>
    <row r="780" ht="33.75" customHeight="1" x14ac:dyDescent="0.3"/>
    <row r="781" ht="33.75" customHeight="1" x14ac:dyDescent="0.3"/>
    <row r="782" ht="33.75" customHeight="1" x14ac:dyDescent="0.3"/>
    <row r="783" ht="33.75" customHeight="1" x14ac:dyDescent="0.3"/>
    <row r="784" ht="33.75" customHeight="1" x14ac:dyDescent="0.3"/>
    <row r="785" ht="33.75" customHeight="1" x14ac:dyDescent="0.3"/>
    <row r="786" ht="33.75" customHeight="1" x14ac:dyDescent="0.3"/>
    <row r="787" ht="33.75" customHeight="1" x14ac:dyDescent="0.3"/>
    <row r="788" ht="33.75" customHeight="1" x14ac:dyDescent="0.3"/>
    <row r="789" ht="33.75" customHeight="1" x14ac:dyDescent="0.3"/>
    <row r="790" ht="33.75" customHeight="1" x14ac:dyDescent="0.3"/>
    <row r="791" ht="33.75" customHeight="1" x14ac:dyDescent="0.3"/>
    <row r="792" ht="33.75" customHeight="1" x14ac:dyDescent="0.3"/>
    <row r="793" ht="33.75" customHeight="1" x14ac:dyDescent="0.3"/>
    <row r="794" ht="33.75" customHeight="1" x14ac:dyDescent="0.3"/>
    <row r="795" ht="33.75" customHeight="1" x14ac:dyDescent="0.3"/>
    <row r="796" ht="33.75" customHeight="1" x14ac:dyDescent="0.3"/>
    <row r="797" ht="33.75" customHeight="1" x14ac:dyDescent="0.3"/>
    <row r="798" ht="33.75" customHeight="1" x14ac:dyDescent="0.3"/>
    <row r="799" ht="33.75" customHeight="1" x14ac:dyDescent="0.3"/>
    <row r="800" ht="33.75" customHeight="1" x14ac:dyDescent="0.3"/>
    <row r="801" ht="33.75" customHeight="1" x14ac:dyDescent="0.3"/>
    <row r="802" ht="33.75" customHeight="1" x14ac:dyDescent="0.3"/>
    <row r="803" ht="33.75" customHeight="1" x14ac:dyDescent="0.3"/>
    <row r="804" ht="33.75" customHeight="1" x14ac:dyDescent="0.3"/>
    <row r="805" ht="33.75" customHeight="1" x14ac:dyDescent="0.3"/>
    <row r="806" ht="33.75" customHeight="1" x14ac:dyDescent="0.3"/>
    <row r="807" ht="33.75" customHeight="1" x14ac:dyDescent="0.3"/>
    <row r="808" ht="33.75" customHeight="1" x14ac:dyDescent="0.3"/>
    <row r="809" ht="33.75" customHeight="1" x14ac:dyDescent="0.3"/>
    <row r="810" ht="33.75" customHeight="1" x14ac:dyDescent="0.3"/>
    <row r="811" ht="33.75" customHeight="1" x14ac:dyDescent="0.3"/>
    <row r="812" ht="33.75" customHeight="1" x14ac:dyDescent="0.3"/>
    <row r="813" ht="33.75" customHeight="1" x14ac:dyDescent="0.3"/>
    <row r="814" ht="33.75" customHeight="1" x14ac:dyDescent="0.3"/>
    <row r="815" ht="33.75" customHeight="1" x14ac:dyDescent="0.3"/>
    <row r="816" ht="33.75" customHeight="1" x14ac:dyDescent="0.3"/>
    <row r="817" ht="33.75" customHeight="1" x14ac:dyDescent="0.3"/>
    <row r="818" ht="33.75" customHeight="1" x14ac:dyDescent="0.3"/>
    <row r="819" ht="33.75" customHeight="1" x14ac:dyDescent="0.3"/>
    <row r="820" ht="33.75" customHeight="1" x14ac:dyDescent="0.3"/>
    <row r="821" ht="33.75" customHeight="1" x14ac:dyDescent="0.3"/>
    <row r="822" ht="33.75" customHeight="1" x14ac:dyDescent="0.3"/>
    <row r="823" ht="33.75" customHeight="1" x14ac:dyDescent="0.3"/>
    <row r="824" ht="33.75" customHeight="1" x14ac:dyDescent="0.3"/>
    <row r="825" ht="33.75" customHeight="1" x14ac:dyDescent="0.3"/>
    <row r="826" ht="33.75" customHeight="1" x14ac:dyDescent="0.3"/>
    <row r="827" ht="33.75" customHeight="1" x14ac:dyDescent="0.3"/>
    <row r="828" ht="33.75" customHeight="1" x14ac:dyDescent="0.3"/>
    <row r="829" ht="33.75" customHeight="1" x14ac:dyDescent="0.3"/>
    <row r="830" ht="33.75" customHeight="1" x14ac:dyDescent="0.3"/>
    <row r="831" ht="33.75" customHeight="1" x14ac:dyDescent="0.3"/>
    <row r="832" ht="33.75" customHeight="1" x14ac:dyDescent="0.3"/>
    <row r="833" ht="33.75" customHeight="1" x14ac:dyDescent="0.3"/>
    <row r="834" ht="33.75" customHeight="1" x14ac:dyDescent="0.3"/>
    <row r="835" ht="33.75" customHeight="1" x14ac:dyDescent="0.3"/>
    <row r="836" ht="33.75" customHeight="1" x14ac:dyDescent="0.3"/>
    <row r="837" ht="33.75" customHeight="1" x14ac:dyDescent="0.3"/>
    <row r="838" ht="33.75" customHeight="1" x14ac:dyDescent="0.3"/>
    <row r="839" ht="33.75" customHeight="1" x14ac:dyDescent="0.3"/>
    <row r="840" ht="33.75" customHeight="1" x14ac:dyDescent="0.3"/>
    <row r="841" ht="33.75" customHeight="1" x14ac:dyDescent="0.3"/>
    <row r="842" ht="33.75" customHeight="1" x14ac:dyDescent="0.3"/>
    <row r="843" ht="33.75" customHeight="1" x14ac:dyDescent="0.3"/>
    <row r="844" ht="33.75" customHeight="1" x14ac:dyDescent="0.3"/>
    <row r="845" ht="33.75" customHeight="1" x14ac:dyDescent="0.3"/>
    <row r="846" ht="33.75" customHeight="1" x14ac:dyDescent="0.3"/>
    <row r="847" ht="33.75" customHeight="1" x14ac:dyDescent="0.3"/>
    <row r="848" ht="33.75" customHeight="1" x14ac:dyDescent="0.3"/>
    <row r="849" ht="33.75" customHeight="1" x14ac:dyDescent="0.3"/>
    <row r="850" ht="33.75" customHeight="1" x14ac:dyDescent="0.3"/>
    <row r="851" ht="33.75" customHeight="1" x14ac:dyDescent="0.3"/>
    <row r="852" ht="33.75" customHeight="1" x14ac:dyDescent="0.3"/>
    <row r="853" ht="33.75" customHeight="1" x14ac:dyDescent="0.3"/>
    <row r="854" ht="33.75" customHeight="1" x14ac:dyDescent="0.3"/>
    <row r="855" ht="33.75" customHeight="1" x14ac:dyDescent="0.3"/>
    <row r="856" ht="33.75" customHeight="1" x14ac:dyDescent="0.3"/>
    <row r="857" ht="33.75" customHeight="1" x14ac:dyDescent="0.3"/>
    <row r="858" ht="33.75" customHeight="1" x14ac:dyDescent="0.3"/>
    <row r="859" ht="33.75" customHeight="1" x14ac:dyDescent="0.3"/>
    <row r="860" ht="33.75" customHeight="1" x14ac:dyDescent="0.3"/>
    <row r="861" ht="33.75" customHeight="1" x14ac:dyDescent="0.3"/>
    <row r="862" ht="33.75" customHeight="1" x14ac:dyDescent="0.3"/>
    <row r="863" ht="33.75" customHeight="1" x14ac:dyDescent="0.3"/>
    <row r="864" ht="33.75" customHeight="1" x14ac:dyDescent="0.3"/>
    <row r="865" ht="33.75" customHeight="1" x14ac:dyDescent="0.3"/>
    <row r="866" ht="33.75" customHeight="1" x14ac:dyDescent="0.3"/>
    <row r="867" ht="33.75" customHeight="1" x14ac:dyDescent="0.3"/>
    <row r="868" ht="33.75" customHeight="1" x14ac:dyDescent="0.3"/>
    <row r="869" ht="33.75" customHeight="1" x14ac:dyDescent="0.3"/>
    <row r="870" ht="33.75" customHeight="1" x14ac:dyDescent="0.3"/>
    <row r="871" ht="33.75" customHeight="1" x14ac:dyDescent="0.3"/>
    <row r="872" ht="33.75" customHeight="1" x14ac:dyDescent="0.3"/>
    <row r="873" ht="33.75" customHeight="1" x14ac:dyDescent="0.3"/>
    <row r="874" ht="33.75" customHeight="1" x14ac:dyDescent="0.3"/>
    <row r="875" ht="33.75" customHeight="1" x14ac:dyDescent="0.3"/>
    <row r="876" ht="33.75" customHeight="1" x14ac:dyDescent="0.3"/>
    <row r="877" ht="33.75" customHeight="1" x14ac:dyDescent="0.3"/>
    <row r="878" ht="33.75" customHeight="1" x14ac:dyDescent="0.3"/>
    <row r="879" ht="33.75" customHeight="1" x14ac:dyDescent="0.3"/>
    <row r="880" ht="33.75" customHeight="1" x14ac:dyDescent="0.3"/>
    <row r="881" ht="33.75" customHeight="1" x14ac:dyDescent="0.3"/>
    <row r="882" ht="33.75" customHeight="1" x14ac:dyDescent="0.3"/>
    <row r="883" ht="33.75" customHeight="1" x14ac:dyDescent="0.3"/>
    <row r="884" ht="33.75" customHeight="1" x14ac:dyDescent="0.3"/>
    <row r="885" ht="33.75" customHeight="1" x14ac:dyDescent="0.3"/>
    <row r="886" ht="33.75" customHeight="1" x14ac:dyDescent="0.3"/>
    <row r="887" ht="33.75" customHeight="1" x14ac:dyDescent="0.3"/>
    <row r="888" ht="33.75" customHeight="1" x14ac:dyDescent="0.3"/>
    <row r="889" ht="33.75" customHeight="1" x14ac:dyDescent="0.3"/>
    <row r="890" ht="33.75" customHeight="1" x14ac:dyDescent="0.3"/>
    <row r="891" ht="33.75" customHeight="1" x14ac:dyDescent="0.3"/>
    <row r="892" ht="33.75" customHeight="1" x14ac:dyDescent="0.3"/>
    <row r="893" ht="33.75" customHeight="1" x14ac:dyDescent="0.3"/>
    <row r="894" ht="33.75" customHeight="1" x14ac:dyDescent="0.3"/>
    <row r="895" ht="33.75" customHeight="1" x14ac:dyDescent="0.3"/>
    <row r="896" ht="33.75" customHeight="1" x14ac:dyDescent="0.3"/>
    <row r="897" ht="33.75" customHeight="1" x14ac:dyDescent="0.3"/>
    <row r="898" ht="33.75" customHeight="1" x14ac:dyDescent="0.3"/>
    <row r="899" ht="33.75" customHeight="1" x14ac:dyDescent="0.3"/>
    <row r="900" ht="33.75" customHeight="1" x14ac:dyDescent="0.3"/>
    <row r="901" ht="33.75" customHeight="1" x14ac:dyDescent="0.3"/>
    <row r="902" ht="33.75" customHeight="1" x14ac:dyDescent="0.3"/>
    <row r="903" ht="33.75" customHeight="1" x14ac:dyDescent="0.3"/>
    <row r="904" ht="33.75" customHeight="1" x14ac:dyDescent="0.3"/>
    <row r="905" ht="33.75" customHeight="1" x14ac:dyDescent="0.3"/>
    <row r="906" ht="33.75" customHeight="1" x14ac:dyDescent="0.3"/>
    <row r="907" ht="33.75" customHeight="1" x14ac:dyDescent="0.3"/>
    <row r="908" ht="33.75" customHeight="1" x14ac:dyDescent="0.3"/>
    <row r="909" ht="33.75" customHeight="1" x14ac:dyDescent="0.3"/>
    <row r="910" ht="33.75" customHeight="1" x14ac:dyDescent="0.3"/>
    <row r="911" ht="33.75" customHeight="1" x14ac:dyDescent="0.3"/>
    <row r="912" ht="33.75" customHeight="1" x14ac:dyDescent="0.3"/>
    <row r="913" ht="33.75" customHeight="1" x14ac:dyDescent="0.3"/>
    <row r="914" ht="33.75" customHeight="1" x14ac:dyDescent="0.3"/>
    <row r="915" ht="33.75" customHeight="1" x14ac:dyDescent="0.3"/>
    <row r="916" ht="33.75" customHeight="1" x14ac:dyDescent="0.3"/>
    <row r="917" ht="33.75" customHeight="1" x14ac:dyDescent="0.3"/>
    <row r="918" ht="33.75" customHeight="1" x14ac:dyDescent="0.3"/>
    <row r="919" ht="33.75" customHeight="1" x14ac:dyDescent="0.3"/>
    <row r="920" ht="33.75" customHeight="1" x14ac:dyDescent="0.3"/>
    <row r="921" ht="33.75" customHeight="1" x14ac:dyDescent="0.3"/>
    <row r="922" ht="33.75" customHeight="1" x14ac:dyDescent="0.3"/>
    <row r="923" ht="33.75" customHeight="1" x14ac:dyDescent="0.3"/>
    <row r="924" ht="33.75" customHeight="1" x14ac:dyDescent="0.3"/>
    <row r="925" ht="33.75" customHeight="1" x14ac:dyDescent="0.3"/>
    <row r="926" ht="33.75" customHeight="1" x14ac:dyDescent="0.3"/>
    <row r="927" ht="33.75" customHeight="1" x14ac:dyDescent="0.3"/>
    <row r="928" ht="33.75" customHeight="1" x14ac:dyDescent="0.3"/>
    <row r="929" ht="33.75" customHeight="1" x14ac:dyDescent="0.3"/>
    <row r="930" ht="33.75" customHeight="1" x14ac:dyDescent="0.3"/>
    <row r="931" ht="33.75" customHeight="1" x14ac:dyDescent="0.3"/>
    <row r="932" ht="33.75" customHeight="1" x14ac:dyDescent="0.3"/>
    <row r="933" ht="33.75" customHeight="1" x14ac:dyDescent="0.3"/>
    <row r="934" ht="33.75" customHeight="1" x14ac:dyDescent="0.3"/>
    <row r="935" ht="33.75" customHeight="1" x14ac:dyDescent="0.3"/>
    <row r="936" ht="33.75" customHeight="1" x14ac:dyDescent="0.3"/>
    <row r="937" ht="33.75" customHeight="1" x14ac:dyDescent="0.3"/>
    <row r="938" ht="33.75" customHeight="1" x14ac:dyDescent="0.3"/>
    <row r="939" ht="33.75" customHeight="1" x14ac:dyDescent="0.3"/>
    <row r="940" ht="33.75" customHeight="1" x14ac:dyDescent="0.3"/>
    <row r="941" ht="33.75" customHeight="1" x14ac:dyDescent="0.3"/>
    <row r="942" ht="33.75" customHeight="1" x14ac:dyDescent="0.3"/>
    <row r="943" ht="33.75" customHeight="1" x14ac:dyDescent="0.3"/>
    <row r="944" ht="33.75" customHeight="1" x14ac:dyDescent="0.3"/>
    <row r="945" ht="33.75" customHeight="1" x14ac:dyDescent="0.3"/>
    <row r="946" ht="33.75" customHeight="1" x14ac:dyDescent="0.3"/>
    <row r="947" ht="33.75" customHeight="1" x14ac:dyDescent="0.3"/>
    <row r="948" ht="33.75" customHeight="1" x14ac:dyDescent="0.3"/>
    <row r="949" ht="33.75" customHeight="1" x14ac:dyDescent="0.3"/>
    <row r="950" ht="33.75" customHeight="1" x14ac:dyDescent="0.3"/>
    <row r="951" ht="33.75" customHeight="1" x14ac:dyDescent="0.3"/>
    <row r="952" ht="33.75" customHeight="1" x14ac:dyDescent="0.3"/>
    <row r="953" ht="33.75" customHeight="1" x14ac:dyDescent="0.3"/>
    <row r="954" ht="33.75" customHeight="1" x14ac:dyDescent="0.3"/>
    <row r="955" ht="33.75" customHeight="1" x14ac:dyDescent="0.3"/>
    <row r="956" ht="33.75" customHeight="1" x14ac:dyDescent="0.3"/>
    <row r="957" ht="33.75" customHeight="1" x14ac:dyDescent="0.3"/>
    <row r="958" ht="33.75" customHeight="1" x14ac:dyDescent="0.3"/>
    <row r="959" ht="33.75" customHeight="1" x14ac:dyDescent="0.3"/>
    <row r="960" ht="33.75" customHeight="1" x14ac:dyDescent="0.3"/>
    <row r="961" ht="33.75" customHeight="1" x14ac:dyDescent="0.3"/>
    <row r="962" ht="33.75" customHeight="1" x14ac:dyDescent="0.3"/>
    <row r="963" ht="33.75" customHeight="1" x14ac:dyDescent="0.3"/>
    <row r="964" ht="33.75" customHeight="1" x14ac:dyDescent="0.3"/>
    <row r="965" ht="33.75" customHeight="1" x14ac:dyDescent="0.3"/>
    <row r="966" ht="33.75" customHeight="1" x14ac:dyDescent="0.3"/>
    <row r="967" ht="33.75" customHeight="1" x14ac:dyDescent="0.3"/>
    <row r="968" ht="33.75" customHeight="1" x14ac:dyDescent="0.3"/>
    <row r="969" ht="33.75" customHeight="1" x14ac:dyDescent="0.3"/>
    <row r="970" ht="33.75" customHeight="1" x14ac:dyDescent="0.3"/>
    <row r="971" ht="33.75" customHeight="1" x14ac:dyDescent="0.3"/>
    <row r="972" ht="33.75" customHeight="1" x14ac:dyDescent="0.3"/>
    <row r="973" ht="33.75" customHeight="1" x14ac:dyDescent="0.3"/>
    <row r="974" ht="33.75" customHeight="1" x14ac:dyDescent="0.3"/>
    <row r="975" ht="33.75" customHeight="1" x14ac:dyDescent="0.3"/>
    <row r="976" ht="33.75" customHeight="1" x14ac:dyDescent="0.3"/>
    <row r="977" ht="33.75" customHeight="1" x14ac:dyDescent="0.3"/>
    <row r="978" ht="33.75" customHeight="1" x14ac:dyDescent="0.3"/>
    <row r="979" ht="33.75" customHeight="1" x14ac:dyDescent="0.3"/>
    <row r="980" ht="33.75" customHeight="1" x14ac:dyDescent="0.3"/>
    <row r="981" ht="33.75" customHeight="1" x14ac:dyDescent="0.3"/>
    <row r="982" ht="33.75" customHeight="1" x14ac:dyDescent="0.3"/>
    <row r="983" ht="33.75" customHeight="1" x14ac:dyDescent="0.3"/>
    <row r="984" ht="33.75" customHeight="1" x14ac:dyDescent="0.3"/>
    <row r="985" ht="33.75" customHeight="1" x14ac:dyDescent="0.3"/>
    <row r="986" ht="33.75" customHeight="1" x14ac:dyDescent="0.3"/>
    <row r="987" ht="33.75" customHeight="1" x14ac:dyDescent="0.3"/>
    <row r="988" ht="33.75" customHeight="1" x14ac:dyDescent="0.3"/>
    <row r="989" ht="33.75" customHeight="1" x14ac:dyDescent="0.3"/>
    <row r="990" ht="33.75" customHeight="1" x14ac:dyDescent="0.3"/>
    <row r="991" ht="33.75" customHeight="1" x14ac:dyDescent="0.3"/>
    <row r="992" ht="33.75" customHeight="1" x14ac:dyDescent="0.3"/>
    <row r="993" ht="33.75" customHeight="1" x14ac:dyDescent="0.3"/>
    <row r="994" ht="33.75" customHeight="1" x14ac:dyDescent="0.3"/>
    <row r="995" ht="33.75" customHeight="1" x14ac:dyDescent="0.3"/>
    <row r="996" ht="33.75" customHeight="1" x14ac:dyDescent="0.3"/>
    <row r="997" ht="33.75" customHeight="1" x14ac:dyDescent="0.3"/>
    <row r="998" ht="33.75" customHeight="1" x14ac:dyDescent="0.3"/>
    <row r="999" ht="33.75" customHeight="1" x14ac:dyDescent="0.3"/>
    <row r="1000" ht="33.75" customHeight="1" x14ac:dyDescent="0.3"/>
    <row r="1001" ht="33.75" customHeight="1" x14ac:dyDescent="0.3"/>
    <row r="1002" ht="33.75" customHeight="1" x14ac:dyDescent="0.3"/>
    <row r="1003" ht="33.75" customHeight="1" x14ac:dyDescent="0.3"/>
  </sheetData>
  <mergeCells count="45">
    <mergeCell ref="F47:G47"/>
    <mergeCell ref="H47:I47"/>
    <mergeCell ref="D45:E45"/>
    <mergeCell ref="F45:G45"/>
    <mergeCell ref="H45:I45"/>
    <mergeCell ref="D46:E46"/>
    <mergeCell ref="F46:G46"/>
    <mergeCell ref="H46:I46"/>
    <mergeCell ref="D47:E47"/>
    <mergeCell ref="F44:G44"/>
    <mergeCell ref="H44:I44"/>
    <mergeCell ref="D40:H40"/>
    <mergeCell ref="D41:H41"/>
    <mergeCell ref="D42:H42"/>
    <mergeCell ref="D43:E43"/>
    <mergeCell ref="F43:G43"/>
    <mergeCell ref="H43:I43"/>
    <mergeCell ref="D44:E44"/>
    <mergeCell ref="F33:G33"/>
    <mergeCell ref="D34:H34"/>
    <mergeCell ref="F36:G36"/>
    <mergeCell ref="F37:G37"/>
    <mergeCell ref="F39:G39"/>
    <mergeCell ref="F25:G25"/>
    <mergeCell ref="F26:G26"/>
    <mergeCell ref="D27:H27"/>
    <mergeCell ref="F29:G29"/>
    <mergeCell ref="F32:G32"/>
    <mergeCell ref="F21:G21"/>
    <mergeCell ref="F22:G22"/>
    <mergeCell ref="D23:H23"/>
    <mergeCell ref="F24:G24"/>
    <mergeCell ref="E9:G9"/>
    <mergeCell ref="E10:G10"/>
    <mergeCell ref="E11:G11"/>
    <mergeCell ref="E12:G12"/>
    <mergeCell ref="D20:H20"/>
    <mergeCell ref="D2:I2"/>
    <mergeCell ref="E3:G3"/>
    <mergeCell ref="H3:I8"/>
    <mergeCell ref="E4:G4"/>
    <mergeCell ref="E5:G5"/>
    <mergeCell ref="F6:G6"/>
    <mergeCell ref="F7:G7"/>
    <mergeCell ref="E8:G8"/>
  </mergeCells>
  <dataValidations count="4">
    <dataValidation type="list" allowBlank="1" showErrorMessage="1" sqref="E5" xr:uid="{00000000-0002-0000-0000-000001000000}">
      <formula1>"Curso,Diplomado,Taller,Programa,Charla,Seminario,Otro"</formula1>
    </dataValidation>
    <dataValidation type="list" allowBlank="1" showErrorMessage="1" sqref="E8" xr:uid="{00000000-0002-0000-0000-000002000000}">
      <formula1>"Camila Grez,Nataly Hormazábal,otro"</formula1>
    </dataValidation>
    <dataValidation type="list" allowBlank="1" showErrorMessage="1" sqref="F6" xr:uid="{00000000-0002-0000-0000-000003000000}">
      <formula1>"Interno,Nuevo,Antigua"</formula1>
    </dataValidation>
    <dataValidation type="list" allowBlank="1" showErrorMessage="1" sqref="E14:E19" xr:uid="{00000000-0002-0000-0000-000000000000}">
      <formula1>"EXT,INT"</formula1>
    </dataValidation>
  </dataValidations>
  <pageMargins left="0.7" right="0.7" top="0.75" bottom="0.75" header="0" footer="0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Avalos</dc:creator>
  <cp:lastModifiedBy>camila grez</cp:lastModifiedBy>
  <dcterms:created xsi:type="dcterms:W3CDTF">2016-01-07T19:58:46Z</dcterms:created>
  <dcterms:modified xsi:type="dcterms:W3CDTF">2025-08-11T19:45:41Z</dcterms:modified>
</cp:coreProperties>
</file>